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bcca.sharepoint.com/teams/ubcEMPL-gr-HealthWellbeingandBenefits/Shared Documents/Wellbeing/Programs/Healthy Workplace Initiatives Program (HWIP)/Current Year/2024/"/>
    </mc:Choice>
  </mc:AlternateContent>
  <xr:revisionPtr revIDLastSave="1" documentId="8_{9CA5BD44-0167-4F73-BFF3-330618B2966E}" xr6:coauthVersionLast="36" xr6:coauthVersionMax="36" xr10:uidLastSave="{6A1B9B73-54D6-4118-B71E-8F6B17ACDF05}"/>
  <bookViews>
    <workbookView xWindow="28680" yWindow="-132" windowWidth="29040" windowHeight="15720" activeTab="1" xr2:uid="{00000000-000D-0000-FFFF-FFFF00000000}"/>
  </bookViews>
  <sheets>
    <sheet name="Submision checklist " sheetId="5" r:id="rId1"/>
    <sheet name="Cover Sheet" sheetId="1" r:id="rId2"/>
    <sheet name="General Ledger Example" sheetId="3" r:id="rId3"/>
    <sheet name="HWIP Category Data" sheetId="4" state="hidden" r:id="rId4"/>
  </sheets>
  <definedNames>
    <definedName name="_xlnm.Print_Titles" localSheetId="1">'Cover Sheet'!$1:$23</definedName>
    <definedName name="valuevx">42.314159</definedName>
  </definedNames>
  <calcPr calcId="191029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0" i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G20" i="1" l="1"/>
  <c r="G19" i="1"/>
  <c r="H55" i="1"/>
  <c r="J55" i="1"/>
  <c r="K55" i="1"/>
  <c r="L55" i="1"/>
  <c r="I55" i="1"/>
</calcChain>
</file>

<file path=xl/sharedStrings.xml><?xml version="1.0" encoding="utf-8"?>
<sst xmlns="http://schemas.openxmlformats.org/spreadsheetml/2006/main" count="148" uniqueCount="109">
  <si>
    <t>Subtotal</t>
  </si>
  <si>
    <t>GST</t>
  </si>
  <si>
    <t>PST</t>
  </si>
  <si>
    <t>Spend Category</t>
  </si>
  <si>
    <t>Description</t>
  </si>
  <si>
    <t>Art and creative expression</t>
  </si>
  <si>
    <t>Community garden</t>
  </si>
  <si>
    <t>Innovative new idea</t>
  </si>
  <si>
    <t>Mental health training</t>
  </si>
  <si>
    <t>Nutrition and healthy eating</t>
  </si>
  <si>
    <t>Team health challenge</t>
  </si>
  <si>
    <t>Yoga/Fitness classes</t>
  </si>
  <si>
    <t>HWIP Funding Category:</t>
  </si>
  <si>
    <t>Receipt #</t>
  </si>
  <si>
    <t xml:space="preserve">Invoice Total </t>
  </si>
  <si>
    <t>Total</t>
  </si>
  <si>
    <t>Prizes</t>
  </si>
  <si>
    <t>Food</t>
  </si>
  <si>
    <t>Promotional material</t>
  </si>
  <si>
    <t>Transportation/mileage</t>
  </si>
  <si>
    <t>Small Equipment</t>
  </si>
  <si>
    <t>Health &amp; Wellbeing Apps</t>
  </si>
  <si>
    <t>Inclusive Excellence</t>
  </si>
  <si>
    <t>Approved Amount:</t>
  </si>
  <si>
    <t>Go back to "Cover Sheet"</t>
  </si>
  <si>
    <t>Room rental</t>
  </si>
  <si>
    <t>No max</t>
  </si>
  <si>
    <t>Guest instructor or facilitator fees</t>
  </si>
  <si>
    <t>Small equipment</t>
  </si>
  <si>
    <t>Educational workshop costs</t>
  </si>
  <si>
    <t>Max</t>
  </si>
  <si>
    <t>Check</t>
  </si>
  <si>
    <t>GL Total</t>
  </si>
  <si>
    <t>Date (DD/MM/YYYY)</t>
  </si>
  <si>
    <t>29/4/2025</t>
  </si>
  <si>
    <t>Art instructor fees or art workshop fees </t>
  </si>
  <si>
    <t>Materials and supplies purchases </t>
  </si>
  <si>
    <t>Purchase of up to 2 bikes </t>
  </si>
  <si>
    <t>HOPR Bike share group membership </t>
  </si>
  <si>
    <t>Purchase of safety equipment including helmets, reflectors and locks </t>
  </si>
  <si>
    <t>Facilitation fees for bike safety/maintenance lessons </t>
  </si>
  <si>
    <t>Promotional material (to not exceed $100) </t>
  </si>
  <si>
    <t>Start-up plant and seed costs </t>
  </si>
  <si>
    <t>Equipment (pots, soil, tools etc.) </t>
  </si>
  <si>
    <t>Info sessions or training workshops related to garden cultivation or healthy eating </t>
  </si>
  <si>
    <t>Harvest feast meal (to not exceed $300)  </t>
  </si>
  <si>
    <t>Room rental fees </t>
  </si>
  <si>
    <t>Instructor or facilitator fees </t>
  </si>
  <si>
    <t>Workshop costs </t>
  </si>
  <si>
    <t>Food, catering, cooking classes, kick-off/wrap-up events (not to exceed $800) </t>
  </si>
  <si>
    <t>Health and wellbeing apps (to not exceed $500) </t>
  </si>
  <si>
    <t>Prizes, incentives, or trophies (to not exceed $500) </t>
  </si>
  <si>
    <t>Small equipment purchases (to not exceed $500) * includes pedometers but excludes Fitbit/jawbones fitness tracker </t>
  </si>
  <si>
    <t>Transportation/mileage (to not exceed $200) </t>
  </si>
  <si>
    <t>Facilitator fees for mental health training or education programs from the designated list of departments ** </t>
  </si>
  <si>
    <t>Room rental fees  </t>
  </si>
  <si>
    <t>Training material costs  </t>
  </si>
  <si>
    <t>Guest instructor or facilitator fees </t>
  </si>
  <si>
    <t>Educational workshop costs </t>
  </si>
  <si>
    <t>Small equipment purchases, includes pedometers but excludes Fitbit/ fitness trackers (to not exceed $500) </t>
  </si>
  <si>
    <t>Transportation/mileage (to not exceed $200)  </t>
  </si>
  <si>
    <t>Small equipment purchases, includes pedometers but excludes Fitbit/ fitness trackers (to not exceed $500) * </t>
  </si>
  <si>
    <t>Instructor fees (excluding insurance and professional fees) from UBC Recreation ** </t>
  </si>
  <si>
    <t>Small equipment purchases (e.g. yoga mats, weights, resistance bands- to not exceed $500) * </t>
  </si>
  <si>
    <t>Art and Creative Expression </t>
  </si>
  <si>
    <t>Bike Share </t>
  </si>
  <si>
    <t>Community Garden </t>
  </si>
  <si>
    <t>Inclusive excellence  </t>
  </si>
  <si>
    <t>Innovative New Idea </t>
  </si>
  <si>
    <t>Mental Health Training </t>
  </si>
  <si>
    <t>Catering (up to a maximum of $500) </t>
  </si>
  <si>
    <t>Nutrition and Healthy Eating </t>
  </si>
  <si>
    <t>Team Health Challenge </t>
  </si>
  <si>
    <t>Yoga/Fitness Classes </t>
  </si>
  <si>
    <t>Eligible Expenses</t>
  </si>
  <si>
    <t>Remaining HWIP:</t>
  </si>
  <si>
    <t>How to pull the general ledger information</t>
  </si>
  <si>
    <t>To facilitate reimbursement, please match the ledger transactions to the receipts/invoices.</t>
  </si>
  <si>
    <t>Search for Ledger Summary – Distributed Report </t>
  </si>
  <si>
    <t>Enter Worktags (Cost Center, Period, Program/Grant/Project/Gift/Gift Initiative/Activity)</t>
  </si>
  <si>
    <t>Select any amount in blue (either for month or Year-To-Date Total)</t>
  </si>
  <si>
    <t>Select either PDF or Excel to save a copy that can be downloaded.</t>
  </si>
  <si>
    <t>Example Screenshot Below</t>
  </si>
  <si>
    <t>Bike share</t>
  </si>
  <si>
    <t xml:space="preserve">Submission checklist </t>
  </si>
  <si>
    <t>2024-2025</t>
  </si>
  <si>
    <t>1. All Budget Reports, receipts and General Ledger screenshots MUST be provided in order to be reimbursed.</t>
  </si>
  <si>
    <t>2. Number and scan receipts (match each transaction with corresponding receipt)</t>
  </si>
  <si>
    <t>3. Do not combine receipts into one budget item; report them individually</t>
  </si>
  <si>
    <t>(e.g.  Amazon)</t>
  </si>
  <si>
    <t>Ledger
 Amount</t>
  </si>
  <si>
    <t>Ledger Account</t>
  </si>
  <si>
    <t xml:space="preserve">Please fill in all the spaces in blue </t>
  </si>
  <si>
    <t>Select your HWIP initiative</t>
  </si>
  <si>
    <t xml:space="preserve">Your Department's Workday Tag </t>
  </si>
  <si>
    <t>HWIP Funding Period</t>
  </si>
  <si>
    <t>Department/Unit Name( in full)</t>
  </si>
  <si>
    <t>Your Department's Cost Center</t>
  </si>
  <si>
    <t>Description (select from drop down menu)</t>
  </si>
  <si>
    <t>Notes</t>
  </si>
  <si>
    <t xml:space="preserve">Vendor Receipt </t>
  </si>
  <si>
    <t>Employee Name</t>
  </si>
  <si>
    <t>(Employee name that received prize or made the purchase)</t>
  </si>
  <si>
    <t>(e.g. 6300: Supplies and Sundries)</t>
  </si>
  <si>
    <t>Healthy Workplace Initiatives Fund Program Coversheet</t>
  </si>
  <si>
    <t>Name of vendor</t>
  </si>
  <si>
    <t>(e.g. Prizes, Food, facilitator fee, etc.)</t>
  </si>
  <si>
    <t>From General Ledger Report in Workday- See example</t>
  </si>
  <si>
    <t>(e.g. Equipment | Below $5000, gifts,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</si>
</sst>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-409]d\-mmm\-yy;@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5" fillId="2" borderId="2" applyNumberFormat="0" applyAlignment="0" applyProtection="0"/>
    <xf numFmtId="0" fontId="1" fillId="3" borderId="0" applyNumberFormat="0" applyBorder="0" applyAlignment="0" applyProtection="0"/>
    <xf numFmtId="0" fontId="1" fillId="0" borderId="0"/>
    <xf numFmtId="0" fontId="6" fillId="2" borderId="3" applyNumberFormat="0" applyAlignment="0" applyProtection="0"/>
    <xf numFmtId="0" fontId="8" fillId="0" borderId="0" applyNumberFormat="0" applyFill="0" applyBorder="0" applyAlignment="0" applyProtection="0"/>
    <xf numFmtId="0" fontId="1" fillId="9" borderId="0" applyNumberFormat="0" applyBorder="0" applyAlignment="0" applyProtection="0"/>
    <xf numFmtId="0" fontId="22" fillId="0" borderId="10" applyNumberFormat="0" applyFill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8" fillId="0" borderId="0" xfId="6"/>
    <xf numFmtId="0" fontId="2" fillId="0" borderId="1" xfId="0" applyFont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165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 applyFill="1" applyBorder="1" applyAlignment="1">
      <alignment horizontal="left" vertical="center"/>
    </xf>
    <xf numFmtId="0" fontId="0" fillId="8" borderId="0" xfId="0" applyFill="1"/>
    <xf numFmtId="0" fontId="16" fillId="8" borderId="0" xfId="0" applyFont="1" applyFill="1"/>
    <xf numFmtId="0" fontId="0" fillId="0" borderId="0" xfId="0" applyFont="1"/>
    <xf numFmtId="0" fontId="10" fillId="0" borderId="0" xfId="0" applyFont="1"/>
    <xf numFmtId="0" fontId="17" fillId="0" borderId="0" xfId="0" applyFont="1"/>
    <xf numFmtId="0" fontId="18" fillId="0" borderId="0" xfId="0" applyFont="1"/>
    <xf numFmtId="44" fontId="1" fillId="0" borderId="0" xfId="1" applyFont="1" applyProtection="1"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1" fillId="0" borderId="0" xfId="4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1" fillId="0" borderId="0" xfId="4" applyAlignment="1" applyProtection="1">
      <alignment horizontal="center"/>
      <protection locked="0"/>
    </xf>
    <xf numFmtId="0" fontId="1" fillId="0" borderId="0" xfId="4" applyBorder="1" applyAlignment="1" applyProtection="1">
      <alignment horizontal="center"/>
      <protection locked="0"/>
    </xf>
    <xf numFmtId="0" fontId="1" fillId="0" borderId="0" xfId="4" applyFill="1" applyBorder="1" applyAlignment="1" applyProtection="1">
      <alignment horizontal="center"/>
      <protection locked="0"/>
    </xf>
    <xf numFmtId="0" fontId="9" fillId="0" borderId="0" xfId="5" applyFont="1" applyFill="1" applyBorder="1" applyAlignment="1" applyProtection="1">
      <alignment horizontal="right" wrapText="1"/>
      <protection locked="0"/>
    </xf>
    <xf numFmtId="0" fontId="9" fillId="0" borderId="0" xfId="0" applyFont="1" applyFill="1" applyBorder="1" applyAlignment="1" applyProtection="1">
      <alignment horizontal="right" wrapText="1"/>
      <protection locked="0"/>
    </xf>
    <xf numFmtId="0" fontId="0" fillId="0" borderId="0" xfId="0" applyFill="1" applyBorder="1" applyProtection="1">
      <protection locked="0"/>
    </xf>
    <xf numFmtId="0" fontId="6" fillId="0" borderId="0" xfId="5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0" fontId="15" fillId="0" borderId="0" xfId="0" applyFont="1" applyFill="1" applyBorder="1" applyAlignment="1" applyProtection="1">
      <alignment horizontal="right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4" applyFont="1" applyFill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14" fontId="0" fillId="6" borderId="1" xfId="0" applyNumberFormat="1" applyFill="1" applyBorder="1" applyAlignment="1" applyProtection="1">
      <protection locked="0"/>
    </xf>
    <xf numFmtId="14" fontId="0" fillId="6" borderId="1" xfId="0" applyNumberFormat="1" applyFill="1" applyBorder="1" applyAlignment="1" applyProtection="1">
      <alignment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1" xfId="4" applyFont="1" applyFill="1" applyBorder="1" applyAlignment="1" applyProtection="1">
      <alignment wrapText="1"/>
      <protection locked="0"/>
    </xf>
    <xf numFmtId="165" fontId="1" fillId="6" borderId="1" xfId="1" applyNumberFormat="1" applyFont="1" applyFill="1" applyBorder="1" applyAlignment="1" applyProtection="1">
      <protection locked="0"/>
    </xf>
    <xf numFmtId="44" fontId="3" fillId="6" borderId="1" xfId="1" applyFont="1" applyFill="1" applyBorder="1" applyAlignment="1" applyProtection="1">
      <protection locked="0"/>
    </xf>
    <xf numFmtId="165" fontId="1" fillId="6" borderId="1" xfId="1" applyNumberFormat="1" applyFont="1" applyFill="1" applyBorder="1" applyAlignment="1" applyProtection="1">
      <alignment wrapText="1"/>
      <protection locked="0"/>
    </xf>
    <xf numFmtId="165" fontId="1" fillId="0" borderId="1" xfId="1" applyNumberFormat="1" applyFont="1" applyBorder="1" applyAlignment="1" applyProtection="1">
      <protection locked="0"/>
    </xf>
    <xf numFmtId="44" fontId="3" fillId="0" borderId="1" xfId="1" applyFont="1" applyBorder="1" applyAlignment="1" applyProtection="1">
      <protection locked="0"/>
    </xf>
    <xf numFmtId="164" fontId="0" fillId="0" borderId="1" xfId="0" applyNumberFormat="1" applyBorder="1" applyAlignment="1" applyProtection="1">
      <protection locked="0"/>
    </xf>
    <xf numFmtId="164" fontId="0" fillId="0" borderId="1" xfId="0" applyNumberFormat="1" applyBorder="1" applyAlignment="1" applyProtection="1">
      <alignment wrapText="1"/>
      <protection locked="0"/>
    </xf>
    <xf numFmtId="7" fontId="1" fillId="0" borderId="1" xfId="1" applyNumberFormat="1" applyFont="1" applyBorder="1" applyAlignment="1" applyProtection="1">
      <alignment wrapText="1"/>
      <protection locked="0"/>
    </xf>
    <xf numFmtId="165" fontId="2" fillId="7" borderId="4" xfId="0" applyNumberFormat="1" applyFont="1" applyFill="1" applyBorder="1" applyProtection="1"/>
    <xf numFmtId="0" fontId="2" fillId="7" borderId="1" xfId="0" applyFont="1" applyFill="1" applyBorder="1" applyAlignment="1" applyProtection="1">
      <alignment horizontal="center"/>
    </xf>
    <xf numFmtId="165" fontId="0" fillId="7" borderId="9" xfId="0" applyNumberFormat="1" applyFont="1" applyFill="1" applyBorder="1" applyProtection="1"/>
    <xf numFmtId="165" fontId="0" fillId="7" borderId="8" xfId="0" applyNumberFormat="1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165" fontId="0" fillId="7" borderId="8" xfId="0" applyNumberFormat="1" applyFont="1" applyFill="1" applyBorder="1" applyProtection="1"/>
    <xf numFmtId="165" fontId="0" fillId="7" borderId="7" xfId="0" applyNumberFormat="1" applyFont="1" applyFill="1" applyBorder="1" applyProtection="1"/>
    <xf numFmtId="165" fontId="0" fillId="0" borderId="0" xfId="0" applyNumberFormat="1" applyFont="1" applyFill="1" applyBorder="1" applyProtection="1"/>
    <xf numFmtId="165" fontId="0" fillId="7" borderId="1" xfId="0" applyNumberFormat="1" applyFill="1" applyBorder="1" applyAlignment="1" applyProtection="1">
      <alignment horizontal="right"/>
    </xf>
    <xf numFmtId="165" fontId="0" fillId="7" borderId="1" xfId="0" applyNumberFormat="1" applyFill="1" applyBorder="1" applyAlignment="1" applyProtection="1">
      <alignment horizontal="center"/>
    </xf>
    <xf numFmtId="0" fontId="0" fillId="7" borderId="5" xfId="0" applyFill="1" applyBorder="1" applyAlignment="1" applyProtection="1">
      <alignment horizontal="center"/>
    </xf>
    <xf numFmtId="0" fontId="9" fillId="0" borderId="0" xfId="5" applyFont="1" applyFill="1" applyBorder="1" applyAlignment="1" applyProtection="1">
      <alignment horizontal="right" wrapText="1"/>
    </xf>
    <xf numFmtId="0" fontId="15" fillId="7" borderId="1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5" fillId="2" borderId="1" xfId="2" applyBorder="1" applyAlignment="1" applyProtection="1">
      <alignment horizontal="center" vertical="center" wrapText="1"/>
    </xf>
    <xf numFmtId="165" fontId="5" fillId="2" borderId="7" xfId="2" applyNumberFormat="1" applyBorder="1" applyAlignment="1" applyProtection="1">
      <alignment horizontal="center" vertical="center" wrapText="1"/>
    </xf>
    <xf numFmtId="0" fontId="5" fillId="2" borderId="7" xfId="2" applyBorder="1" applyAlignment="1" applyProtection="1">
      <alignment horizontal="center" vertical="center" wrapText="1"/>
    </xf>
    <xf numFmtId="0" fontId="10" fillId="3" borderId="1" xfId="3" applyFont="1" applyBorder="1" applyAlignment="1" applyProtection="1">
      <alignment horizontal="center" vertical="center" wrapText="1"/>
    </xf>
    <xf numFmtId="14" fontId="3" fillId="3" borderId="1" xfId="3" applyNumberFormat="1" applyFont="1" applyBorder="1" applyAlignment="1" applyProtection="1">
      <alignment horizontal="center" vertical="center" wrapText="1"/>
    </xf>
    <xf numFmtId="0" fontId="3" fillId="3" borderId="1" xfId="3" applyFont="1" applyBorder="1" applyAlignment="1" applyProtection="1">
      <alignment horizontal="center" vertical="center" wrapText="1"/>
    </xf>
    <xf numFmtId="44" fontId="3" fillId="3" borderId="1" xfId="1" applyFont="1" applyFill="1" applyBorder="1" applyAlignment="1" applyProtection="1">
      <alignment horizontal="center" vertical="center" wrapText="1"/>
    </xf>
    <xf numFmtId="44" fontId="3" fillId="4" borderId="1" xfId="1" applyFont="1" applyFill="1" applyBorder="1" applyAlignment="1" applyProtection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center" wrapText="1"/>
    </xf>
    <xf numFmtId="0" fontId="14" fillId="6" borderId="1" xfId="5" quotePrefix="1" applyFont="1" applyFill="1" applyBorder="1" applyAlignment="1" applyProtection="1">
      <alignment horizontal="center"/>
      <protection locked="0"/>
    </xf>
    <xf numFmtId="0" fontId="14" fillId="6" borderId="9" xfId="5" applyFont="1" applyFill="1" applyBorder="1" applyAlignment="1" applyProtection="1">
      <alignment horizontal="center"/>
      <protection locked="0"/>
    </xf>
    <xf numFmtId="0" fontId="14" fillId="6" borderId="1" xfId="5" applyFont="1" applyFill="1" applyBorder="1" applyAlignment="1" applyProtection="1">
      <alignment horizontal="center"/>
      <protection locked="0"/>
    </xf>
    <xf numFmtId="0" fontId="14" fillId="6" borderId="7" xfId="5" applyFont="1" applyFill="1" applyBorder="1" applyAlignment="1" applyProtection="1">
      <alignment horizontal="center"/>
      <protection locked="0"/>
    </xf>
    <xf numFmtId="0" fontId="13" fillId="6" borderId="5" xfId="5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6" fillId="8" borderId="0" xfId="0" applyFont="1" applyFill="1" applyAlignment="1" applyProtection="1">
      <alignment vertical="center"/>
    </xf>
    <xf numFmtId="0" fontId="12" fillId="8" borderId="0" xfId="0" applyFont="1" applyFill="1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165" fontId="0" fillId="6" borderId="1" xfId="4" applyNumberFormat="1" applyFont="1" applyFill="1" applyBorder="1" applyAlignment="1" applyProtection="1">
      <protection locked="0"/>
    </xf>
    <xf numFmtId="164" fontId="0" fillId="6" borderId="1" xfId="0" applyNumberFormat="1" applyFill="1" applyBorder="1" applyAlignment="1" applyProtection="1">
      <protection locked="0"/>
    </xf>
    <xf numFmtId="164" fontId="0" fillId="6" borderId="1" xfId="0" applyNumberFormat="1" applyFill="1" applyBorder="1" applyAlignment="1" applyProtection="1">
      <alignment wrapText="1"/>
      <protection locked="0"/>
    </xf>
    <xf numFmtId="7" fontId="1" fillId="6" borderId="1" xfId="1" applyNumberFormat="1" applyFont="1" applyFill="1" applyBorder="1" applyAlignment="1" applyProtection="1">
      <alignment wrapText="1"/>
      <protection locked="0"/>
    </xf>
    <xf numFmtId="0" fontId="14" fillId="2" borderId="3" xfId="5" applyFont="1" applyAlignment="1" applyProtection="1">
      <alignment horizontal="right" wrapText="1"/>
    </xf>
    <xf numFmtId="0" fontId="14" fillId="2" borderId="3" xfId="5" applyFont="1" applyAlignment="1" applyProtection="1">
      <alignment horizontal="right"/>
    </xf>
    <xf numFmtId="0" fontId="14" fillId="2" borderId="3" xfId="5" applyFont="1" applyAlignment="1" applyProtection="1">
      <alignment wrapText="1"/>
    </xf>
    <xf numFmtId="0" fontId="14" fillId="2" borderId="3" xfId="5" applyFont="1" applyProtection="1"/>
    <xf numFmtId="0" fontId="21" fillId="2" borderId="3" xfId="5" applyFont="1" applyAlignment="1" applyProtection="1">
      <alignment horizontal="left"/>
    </xf>
    <xf numFmtId="0" fontId="21" fillId="2" borderId="3" xfId="5" quotePrefix="1" applyFont="1" applyAlignment="1" applyProtection="1">
      <alignment horizontal="left"/>
    </xf>
    <xf numFmtId="0" fontId="1" fillId="0" borderId="0" xfId="4"/>
    <xf numFmtId="0" fontId="19" fillId="9" borderId="0" xfId="7" applyFont="1" applyAlignment="1">
      <alignment horizontal="center" vertical="center"/>
    </xf>
    <xf numFmtId="0" fontId="13" fillId="2" borderId="11" xfId="5" applyFont="1" applyBorder="1" applyAlignment="1" applyProtection="1">
      <alignment horizontal="center" vertical="center"/>
      <protection locked="0"/>
    </xf>
    <xf numFmtId="0" fontId="6" fillId="2" borderId="13" xfId="5" applyBorder="1" applyAlignment="1" applyProtection="1">
      <alignment horizontal="center" vertical="center"/>
      <protection locked="0"/>
    </xf>
    <xf numFmtId="0" fontId="6" fillId="2" borderId="14" xfId="5" applyBorder="1" applyAlignment="1" applyProtection="1">
      <alignment horizontal="center" vertical="center"/>
      <protection locked="0"/>
    </xf>
    <xf numFmtId="0" fontId="14" fillId="2" borderId="3" xfId="5" applyFont="1" applyAlignment="1" applyProtection="1">
      <alignment horizontal="right" wrapText="1"/>
    </xf>
    <xf numFmtId="0" fontId="14" fillId="2" borderId="11" xfId="5" applyFont="1" applyBorder="1" applyAlignment="1" applyProtection="1">
      <alignment horizontal="right"/>
    </xf>
    <xf numFmtId="0" fontId="14" fillId="2" borderId="12" xfId="5" applyFont="1" applyBorder="1" applyAlignment="1" applyProtection="1">
      <alignment horizontal="right"/>
    </xf>
    <xf numFmtId="0" fontId="22" fillId="0" borderId="10" xfId="8" applyAlignment="1" applyProtection="1">
      <alignment horizontal="center"/>
    </xf>
    <xf numFmtId="0" fontId="7" fillId="2" borderId="6" xfId="2" applyFont="1" applyBorder="1" applyAlignment="1" applyProtection="1">
      <alignment horizontal="center" vertical="center" wrapText="1"/>
    </xf>
    <xf numFmtId="0" fontId="7" fillId="2" borderId="0" xfId="2" applyFont="1" applyBorder="1" applyAlignment="1" applyProtection="1">
      <alignment horizontal="center" vertical="center" wrapText="1"/>
    </xf>
    <xf numFmtId="14" fontId="23" fillId="3" borderId="4" xfId="6" applyNumberFormat="1" applyFont="1" applyFill="1" applyBorder="1" applyAlignment="1" applyProtection="1">
      <alignment horizontal="center" vertical="center" wrapText="1"/>
    </xf>
    <xf numFmtId="14" fontId="23" fillId="3" borderId="15" xfId="6" applyNumberFormat="1" applyFont="1" applyFill="1" applyBorder="1" applyAlignment="1" applyProtection="1">
      <alignment horizontal="center" vertical="center" wrapText="1"/>
    </xf>
    <xf numFmtId="14" fontId="23" fillId="3" borderId="5" xfId="6" applyNumberFormat="1" applyFont="1" applyFill="1" applyBorder="1" applyAlignment="1" applyProtection="1">
      <alignment horizontal="center" vertical="center" wrapText="1"/>
    </xf>
  </cellXfs>
  <cellStyles count="9">
    <cellStyle name="20% - Accent1" xfId="7" builtinId="30"/>
    <cellStyle name="40% - Accent1" xfId="3" builtinId="31"/>
    <cellStyle name="Calculation" xfId="5" builtinId="22"/>
    <cellStyle name="Currency" xfId="1" builtinId="4"/>
    <cellStyle name="Heading 1" xfId="8" builtinId="16"/>
    <cellStyle name="Hyperlink" xfId="6" builtinId="8"/>
    <cellStyle name="Normal" xfId="0" builtinId="0"/>
    <cellStyle name="Normal 4" xfId="4" xr:uid="{8F091ABA-B782-4660-BBEA-3DF014F611C2}"/>
    <cellStyle name="Output" xfId="2" builtinId="2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4</xdr:row>
          <xdr:rowOff>7620</xdr:rowOff>
        </xdr:from>
        <xdr:to>
          <xdr:col>3</xdr:col>
          <xdr:colOff>190500</xdr:colOff>
          <xdr:row>5</xdr:row>
          <xdr:rowOff>83820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Copy of Invoices/Receipts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5</xdr:row>
          <xdr:rowOff>213360</xdr:rowOff>
        </xdr:from>
        <xdr:to>
          <xdr:col>3</xdr:col>
          <xdr:colOff>198120</xdr:colOff>
          <xdr:row>7</xdr:row>
          <xdr:rowOff>99060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Copy of General Ledger for Each Transaction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2</xdr:row>
          <xdr:rowOff>182880</xdr:rowOff>
        </xdr:from>
        <xdr:to>
          <xdr:col>3</xdr:col>
          <xdr:colOff>190500</xdr:colOff>
          <xdr:row>3</xdr:row>
          <xdr:rowOff>259080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Completed coversheet of expenses (please submit in Excel format)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7</xdr:row>
          <xdr:rowOff>99060</xdr:rowOff>
        </xdr:from>
        <xdr:to>
          <xdr:col>3</xdr:col>
          <xdr:colOff>213360</xdr:colOff>
          <xdr:row>9</xdr:row>
          <xdr:rowOff>60960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Participant post-survey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9</xdr:row>
          <xdr:rowOff>30480</xdr:rowOff>
        </xdr:from>
        <xdr:to>
          <xdr:col>3</xdr:col>
          <xdr:colOff>213360</xdr:colOff>
          <xdr:row>10</xdr:row>
          <xdr:rowOff>182880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Final report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381001</xdr:colOff>
      <xdr:row>0</xdr:row>
      <xdr:rowOff>57150</xdr:rowOff>
    </xdr:from>
    <xdr:to>
      <xdr:col>12</xdr:col>
      <xdr:colOff>1845833</xdr:colOff>
      <xdr:row>3</xdr:row>
      <xdr:rowOff>53810</xdr:rowOff>
    </xdr:to>
    <xdr:pic>
      <xdr:nvPicPr>
        <xdr:cNvPr id="1107" name="Picture 3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1" y="57150"/>
          <a:ext cx="3829050" cy="59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389282</xdr:colOff>
      <xdr:row>11</xdr:row>
      <xdr:rowOff>125482</xdr:rowOff>
    </xdr:from>
    <xdr:to>
      <xdr:col>18</xdr:col>
      <xdr:colOff>428919</xdr:colOff>
      <xdr:row>40</xdr:row>
      <xdr:rowOff>154832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282" y="2220982"/>
          <a:ext cx="11072072" cy="555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336A-14D1-473E-A01B-6DAA4ECA77E7}">
  <sheetPr>
    <tabColor theme="6"/>
  </sheetPr>
  <dimension ref="A2:G27"/>
  <sheetViews>
    <sheetView topLeftCell="A3" workbookViewId="0">
      <selection activeCell="A19" sqref="A19"/>
    </sheetView>
  </sheetViews>
  <sheetFormatPr defaultRowHeight="14.4" x14ac:dyDescent="0.3"/>
  <cols>
    <col min="1" max="1" width="39.33203125" customWidth="1"/>
  </cols>
  <sheetData>
    <row r="2" spans="1:7" ht="25.8" x14ac:dyDescent="0.5">
      <c r="A2" s="14" t="s">
        <v>84</v>
      </c>
    </row>
    <row r="3" spans="1:7" ht="21" x14ac:dyDescent="0.4">
      <c r="A3" s="13"/>
      <c r="B3" s="13"/>
      <c r="G3" s="11"/>
    </row>
    <row r="4" spans="1:7" ht="21" customHeight="1" x14ac:dyDescent="0.3">
      <c r="A4" s="94"/>
      <c r="B4" s="94"/>
      <c r="C4" s="94"/>
      <c r="D4" s="94"/>
      <c r="E4" s="11"/>
      <c r="F4" s="11"/>
      <c r="G4" s="11"/>
    </row>
    <row r="5" spans="1:7" ht="21" customHeight="1" x14ac:dyDescent="0.3">
      <c r="A5" s="94"/>
      <c r="B5" s="94"/>
      <c r="C5" s="94"/>
      <c r="D5" s="94"/>
      <c r="E5" s="11"/>
      <c r="F5" s="11"/>
      <c r="G5" s="11"/>
    </row>
    <row r="6" spans="1:7" ht="21" customHeight="1" x14ac:dyDescent="0.3">
      <c r="A6" s="94"/>
      <c r="B6" s="94"/>
      <c r="C6" s="94"/>
      <c r="D6" s="94"/>
      <c r="E6" s="11"/>
      <c r="F6" s="11"/>
      <c r="G6" s="11"/>
    </row>
    <row r="7" spans="1:7" ht="15" customHeight="1" x14ac:dyDescent="0.3">
      <c r="A7" s="94"/>
      <c r="B7" s="94"/>
      <c r="C7" s="94"/>
      <c r="D7" s="94"/>
      <c r="E7" s="11"/>
      <c r="F7" s="11"/>
      <c r="G7" s="11"/>
    </row>
    <row r="8" spans="1:7" ht="15" customHeight="1" x14ac:dyDescent="0.3">
      <c r="A8" s="94"/>
      <c r="B8" s="94"/>
      <c r="C8" s="94"/>
      <c r="D8" s="94"/>
      <c r="E8" s="11"/>
      <c r="F8" s="11"/>
      <c r="G8" s="11"/>
    </row>
    <row r="9" spans="1:7" ht="15" customHeight="1" x14ac:dyDescent="0.3">
      <c r="A9" s="94"/>
      <c r="B9" s="94"/>
      <c r="C9" s="94"/>
      <c r="D9" s="94"/>
      <c r="E9" s="11"/>
      <c r="F9" s="11"/>
      <c r="G9" s="11"/>
    </row>
    <row r="10" spans="1:7" ht="15" customHeight="1" x14ac:dyDescent="0.3">
      <c r="A10" s="94"/>
      <c r="B10" s="94"/>
      <c r="C10" s="94"/>
      <c r="D10" s="94"/>
      <c r="E10" s="11"/>
      <c r="F10" s="11"/>
      <c r="G10" s="11"/>
    </row>
    <row r="11" spans="1:7" ht="15" customHeight="1" x14ac:dyDescent="0.3">
      <c r="A11" s="94"/>
      <c r="B11" s="94"/>
      <c r="C11" s="94"/>
      <c r="D11" s="94"/>
      <c r="E11" s="11"/>
      <c r="F11" s="11"/>
      <c r="G11" s="11"/>
    </row>
    <row r="12" spans="1:7" ht="15" customHeight="1" x14ac:dyDescent="0.3">
      <c r="A12" s="94"/>
      <c r="B12" s="94"/>
      <c r="C12" s="94"/>
      <c r="D12" s="94"/>
    </row>
    <row r="13" spans="1:7" ht="15" customHeight="1" x14ac:dyDescent="0.3">
      <c r="A13" s="94"/>
      <c r="B13" s="94"/>
      <c r="C13" s="94"/>
      <c r="D13" s="94"/>
    </row>
    <row r="14" spans="1:7" ht="15" customHeight="1" x14ac:dyDescent="0.3">
      <c r="A14" s="94"/>
      <c r="B14" s="94"/>
      <c r="C14" s="94"/>
      <c r="D14" s="94"/>
    </row>
    <row r="15" spans="1:7" ht="15" customHeight="1" x14ac:dyDescent="0.3">
      <c r="A15" s="94"/>
      <c r="B15" s="94"/>
      <c r="C15" s="94"/>
      <c r="D15" s="94"/>
    </row>
    <row r="16" spans="1:7" ht="15" customHeight="1" x14ac:dyDescent="0.3">
      <c r="A16" s="94"/>
      <c r="B16" s="94"/>
      <c r="C16" s="94"/>
      <c r="D16" s="94"/>
    </row>
    <row r="20" spans="1:1" x14ac:dyDescent="0.3">
      <c r="A20" s="11"/>
    </row>
    <row r="21" spans="1:1" x14ac:dyDescent="0.3">
      <c r="A21" s="12"/>
    </row>
    <row r="22" spans="1:1" x14ac:dyDescent="0.3">
      <c r="A22" s="11"/>
    </row>
    <row r="23" spans="1:1" x14ac:dyDescent="0.3">
      <c r="A23" s="11"/>
    </row>
    <row r="27" spans="1:1" x14ac:dyDescent="0.3">
      <c r="A27" s="11"/>
    </row>
  </sheetData>
  <mergeCells count="1">
    <mergeCell ref="A4:D16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0</xdr:col>
                    <xdr:colOff>236220</xdr:colOff>
                    <xdr:row>4</xdr:row>
                    <xdr:rowOff>7620</xdr:rowOff>
                  </from>
                  <to>
                    <xdr:col>3</xdr:col>
                    <xdr:colOff>190500</xdr:colOff>
                    <xdr:row>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0</xdr:col>
                    <xdr:colOff>251460</xdr:colOff>
                    <xdr:row>5</xdr:row>
                    <xdr:rowOff>213360</xdr:rowOff>
                  </from>
                  <to>
                    <xdr:col>3</xdr:col>
                    <xdr:colOff>198120</xdr:colOff>
                    <xdr:row>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0</xdr:col>
                    <xdr:colOff>236220</xdr:colOff>
                    <xdr:row>2</xdr:row>
                    <xdr:rowOff>182880</xdr:rowOff>
                  </from>
                  <to>
                    <xdr:col>3</xdr:col>
                    <xdr:colOff>190500</xdr:colOff>
                    <xdr:row>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0</xdr:col>
                    <xdr:colOff>259080</xdr:colOff>
                    <xdr:row>7</xdr:row>
                    <xdr:rowOff>99060</xdr:rowOff>
                  </from>
                  <to>
                    <xdr:col>3</xdr:col>
                    <xdr:colOff>213360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0</xdr:col>
                    <xdr:colOff>251460</xdr:colOff>
                    <xdr:row>9</xdr:row>
                    <xdr:rowOff>30480</xdr:rowOff>
                  </from>
                  <to>
                    <xdr:col>3</xdr:col>
                    <xdr:colOff>213360</xdr:colOff>
                    <xdr:row>10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55"/>
  <sheetViews>
    <sheetView tabSelected="1" topLeftCell="A4" zoomScale="85" zoomScaleNormal="85" zoomScaleSheetLayoutView="90" workbookViewId="0">
      <selection activeCell="D13" sqref="D13"/>
    </sheetView>
  </sheetViews>
  <sheetFormatPr defaultColWidth="9.109375" defaultRowHeight="14.4" x14ac:dyDescent="0.3"/>
  <cols>
    <col min="1" max="1" width="14.88671875" style="1" customWidth="1"/>
    <col min="2" max="2" width="19.77734375" style="1" customWidth="1"/>
    <col min="3" max="3" width="30.88671875" style="1" customWidth="1"/>
    <col min="4" max="4" width="42.5546875" style="1" customWidth="1"/>
    <col min="5" max="5" width="37.88671875" style="1" customWidth="1"/>
    <col min="6" max="6" width="34" style="1" customWidth="1"/>
    <col min="7" max="7" width="30.21875" style="1" customWidth="1"/>
    <col min="8" max="8" width="15" style="15" bestFit="1" customWidth="1"/>
    <col min="9" max="9" width="9.44140625" style="1" bestFit="1" customWidth="1"/>
    <col min="10" max="11" width="8.44140625" style="1" bestFit="1" customWidth="1"/>
    <col min="12" max="12" width="9.44140625" style="1" bestFit="1" customWidth="1"/>
    <col min="13" max="13" width="29.44140625" style="1" customWidth="1"/>
    <col min="14" max="14" width="16.5546875" style="1" customWidth="1"/>
    <col min="15" max="16384" width="9.109375" style="1"/>
  </cols>
  <sheetData>
    <row r="1" spans="1:13" ht="14.4" customHeight="1" x14ac:dyDescent="0.3">
      <c r="A1" s="102" t="s">
        <v>104</v>
      </c>
      <c r="B1" s="103"/>
      <c r="C1" s="103"/>
      <c r="D1" s="103"/>
      <c r="E1" s="77"/>
    </row>
    <row r="2" spans="1:13" ht="15" customHeight="1" x14ac:dyDescent="0.3">
      <c r="A2" s="102"/>
      <c r="B2" s="103"/>
      <c r="C2" s="103"/>
      <c r="D2" s="103"/>
      <c r="E2" s="77"/>
    </row>
    <row r="3" spans="1:13" ht="18" customHeight="1" x14ac:dyDescent="0.3">
      <c r="A3" s="102"/>
      <c r="B3" s="103"/>
      <c r="C3" s="103"/>
      <c r="D3" s="103"/>
      <c r="E3" s="77"/>
    </row>
    <row r="4" spans="1:13" ht="20.399999999999999" thickBot="1" x14ac:dyDescent="0.45">
      <c r="A4" s="77"/>
      <c r="B4" s="101" t="s">
        <v>92</v>
      </c>
      <c r="C4" s="101"/>
      <c r="D4" s="77"/>
      <c r="E4" s="77"/>
      <c r="I4" s="16"/>
      <c r="M4" s="16"/>
    </row>
    <row r="5" spans="1:13" ht="15.75" customHeight="1" thickTop="1" x14ac:dyDescent="0.3">
      <c r="A5" s="89"/>
      <c r="B5" s="91" t="s">
        <v>86</v>
      </c>
      <c r="C5" s="90"/>
      <c r="D5" s="89"/>
      <c r="E5" s="89"/>
      <c r="F5" s="17"/>
      <c r="G5" s="17"/>
      <c r="H5" s="17"/>
      <c r="I5" s="18"/>
      <c r="M5" s="19"/>
    </row>
    <row r="6" spans="1:13" ht="15.6" x14ac:dyDescent="0.3">
      <c r="A6" s="89"/>
      <c r="B6" s="92" t="s">
        <v>87</v>
      </c>
      <c r="C6" s="90"/>
      <c r="D6" s="89"/>
      <c r="E6" s="89"/>
      <c r="F6" s="17"/>
      <c r="G6" s="17"/>
      <c r="H6" s="17"/>
      <c r="I6" s="18"/>
      <c r="M6" s="19"/>
    </row>
    <row r="7" spans="1:13" ht="15.6" x14ac:dyDescent="0.3">
      <c r="A7" s="89"/>
      <c r="B7" s="92" t="s">
        <v>88</v>
      </c>
      <c r="C7" s="90"/>
      <c r="D7" s="90"/>
      <c r="E7" s="89"/>
      <c r="F7" s="20"/>
      <c r="G7" s="20"/>
      <c r="H7" s="20"/>
      <c r="I7" s="18"/>
      <c r="M7" s="19"/>
    </row>
    <row r="8" spans="1:13" s="21" customFormat="1" x14ac:dyDescent="0.3">
      <c r="F8" s="22"/>
      <c r="G8" s="22"/>
      <c r="H8" s="23"/>
    </row>
    <row r="9" spans="1:13" ht="16.5" customHeight="1" x14ac:dyDescent="0.3">
      <c r="A9" s="98" t="s">
        <v>95</v>
      </c>
      <c r="B9" s="98"/>
      <c r="C9" s="72" t="s">
        <v>85</v>
      </c>
      <c r="E9" s="49" t="s">
        <v>4</v>
      </c>
      <c r="F9" s="50" t="s">
        <v>30</v>
      </c>
      <c r="G9" s="50" t="s">
        <v>32</v>
      </c>
      <c r="H9" s="50" t="s">
        <v>31</v>
      </c>
    </row>
    <row r="10" spans="1:13" ht="15" customHeight="1" x14ac:dyDescent="0.3">
      <c r="A10" s="98" t="s">
        <v>96</v>
      </c>
      <c r="B10" s="98"/>
      <c r="C10" s="73"/>
      <c r="E10" s="51" t="s">
        <v>16</v>
      </c>
      <c r="F10" s="52" t="str">
        <f>_xlfn.IFNA(VLOOKUP($C$14,'HWIP Category Data'!$A$1:$G$10,2,FALSE),"Select HWIP Category")</f>
        <v>Prizes</v>
      </c>
      <c r="G10" s="52">
        <f t="shared" ref="G10:G18" si="0">SUMIF($E$25:$E$54,E10,$H$25:$H$54)</f>
        <v>0</v>
      </c>
      <c r="H10" s="53" t="str">
        <f t="shared" ref="H10:H15" si="1">IF(SUMIF($E$25:$E$54,E10,$H$25:$H$54)&lt;=F10,"OK","NO")</f>
        <v>OK</v>
      </c>
    </row>
    <row r="11" spans="1:13" ht="15" customHeight="1" x14ac:dyDescent="0.3">
      <c r="A11" s="99" t="s">
        <v>97</v>
      </c>
      <c r="B11" s="100"/>
      <c r="C11" s="74"/>
      <c r="E11" s="54" t="s">
        <v>17</v>
      </c>
      <c r="F11" s="52" t="str">
        <f>_xlfn.IFNA(VLOOKUP($C$14,'HWIP Category Data'!$A$1:$G$10,3,FALSE),"Select HWIP Category")</f>
        <v>Food</v>
      </c>
      <c r="G11" s="52">
        <f t="shared" si="0"/>
        <v>0</v>
      </c>
      <c r="H11" s="53" t="str">
        <f t="shared" si="1"/>
        <v>OK</v>
      </c>
    </row>
    <row r="12" spans="1:13" ht="15.6" x14ac:dyDescent="0.3">
      <c r="A12" s="99" t="s">
        <v>94</v>
      </c>
      <c r="B12" s="100"/>
      <c r="C12" s="75"/>
      <c r="E12" s="54" t="s">
        <v>18</v>
      </c>
      <c r="F12" s="52" t="str">
        <f>_xlfn.IFNA(VLOOKUP($C$14,'HWIP Category Data'!$A$1:$G$10,4,FALSE),"Select HWIP Category")</f>
        <v>Promotional material</v>
      </c>
      <c r="G12" s="52">
        <f t="shared" si="0"/>
        <v>0</v>
      </c>
      <c r="H12" s="53" t="str">
        <f t="shared" si="1"/>
        <v>OK</v>
      </c>
    </row>
    <row r="13" spans="1:13" x14ac:dyDescent="0.3">
      <c r="A13" s="93"/>
      <c r="B13" s="93"/>
      <c r="C13" s="93"/>
      <c r="E13" s="54" t="s">
        <v>19</v>
      </c>
      <c r="F13" s="52" t="str">
        <f>_xlfn.IFNA(VLOOKUP($C$14,'HWIP Category Data'!$A$1:$G$10,5,FALSE),"Select HWIP Category")</f>
        <v>Transportation/mileage</v>
      </c>
      <c r="G13" s="52">
        <f t="shared" si="0"/>
        <v>0</v>
      </c>
      <c r="H13" s="53" t="str">
        <f t="shared" si="1"/>
        <v>OK</v>
      </c>
    </row>
    <row r="14" spans="1:13" ht="15.6" x14ac:dyDescent="0.3">
      <c r="A14" s="87"/>
      <c r="B14" s="88" t="s">
        <v>12</v>
      </c>
      <c r="C14" s="74" t="s">
        <v>93</v>
      </c>
      <c r="E14" s="54" t="s">
        <v>28</v>
      </c>
      <c r="F14" s="52" t="str">
        <f>_xlfn.IFNA(VLOOKUP($C$14,'HWIP Category Data'!$A$1:$G$10,6,FALSE),"Select HWIP Category")</f>
        <v>Small Equipment</v>
      </c>
      <c r="G14" s="52">
        <f t="shared" si="0"/>
        <v>0</v>
      </c>
      <c r="H14" s="53" t="str">
        <f t="shared" si="1"/>
        <v>OK</v>
      </c>
    </row>
    <row r="15" spans="1:13" ht="15.6" x14ac:dyDescent="0.3">
      <c r="A15" s="87"/>
      <c r="B15" s="87" t="s">
        <v>23</v>
      </c>
      <c r="C15" s="76"/>
      <c r="E15" s="54" t="s">
        <v>21</v>
      </c>
      <c r="F15" s="52" t="str">
        <f>_xlfn.IFNA(VLOOKUP($C$14,'HWIP Category Data'!$A$1:$G$10,7,FALSE),"Select HWIP Category")</f>
        <v>Health &amp; Wellbeing Apps</v>
      </c>
      <c r="G15" s="52">
        <f t="shared" si="0"/>
        <v>0</v>
      </c>
      <c r="H15" s="53" t="str">
        <f t="shared" si="1"/>
        <v>OK</v>
      </c>
    </row>
    <row r="16" spans="1:13" ht="15.75" customHeight="1" x14ac:dyDescent="0.3">
      <c r="A16" s="25"/>
      <c r="B16" s="26"/>
      <c r="C16" s="26"/>
      <c r="E16" s="54" t="s">
        <v>27</v>
      </c>
      <c r="F16" s="52" t="s">
        <v>26</v>
      </c>
      <c r="G16" s="52">
        <f t="shared" si="0"/>
        <v>0</v>
      </c>
      <c r="H16" s="53"/>
    </row>
    <row r="17" spans="1:13" x14ac:dyDescent="0.3">
      <c r="E17" s="54" t="s">
        <v>25</v>
      </c>
      <c r="F17" s="52" t="s">
        <v>26</v>
      </c>
      <c r="G17" s="52">
        <f t="shared" si="0"/>
        <v>0</v>
      </c>
      <c r="H17" s="53"/>
    </row>
    <row r="18" spans="1:13" s="26" customFormat="1" ht="15.6" x14ac:dyDescent="0.3">
      <c r="A18" s="24"/>
      <c r="B18" s="25"/>
      <c r="C18" s="27"/>
      <c r="E18" s="55" t="s">
        <v>29</v>
      </c>
      <c r="F18" s="52" t="s">
        <v>26</v>
      </c>
      <c r="G18" s="52">
        <f t="shared" si="0"/>
        <v>0</v>
      </c>
      <c r="H18" s="53"/>
    </row>
    <row r="19" spans="1:13" s="26" customFormat="1" ht="15.6" x14ac:dyDescent="0.3">
      <c r="A19" s="24"/>
      <c r="B19" s="25"/>
      <c r="C19" s="27"/>
      <c r="E19" s="56"/>
      <c r="F19" s="57" t="s">
        <v>15</v>
      </c>
      <c r="G19" s="58">
        <f>SUM(G10:G18)</f>
        <v>0</v>
      </c>
      <c r="H19" s="59"/>
    </row>
    <row r="20" spans="1:13" s="26" customFormat="1" ht="15.6" x14ac:dyDescent="0.3">
      <c r="A20" s="24"/>
      <c r="B20" s="25"/>
      <c r="C20" s="27"/>
      <c r="D20" s="28"/>
      <c r="E20" s="60"/>
      <c r="F20" s="61" t="s">
        <v>75</v>
      </c>
      <c r="G20" s="58">
        <f>C15-SUM(G10:G18)</f>
        <v>0</v>
      </c>
      <c r="H20" s="62"/>
    </row>
    <row r="21" spans="1:13" s="26" customFormat="1" ht="15.6" x14ac:dyDescent="0.3">
      <c r="A21" s="24"/>
      <c r="B21" s="25"/>
      <c r="C21" s="27"/>
      <c r="D21" s="28"/>
      <c r="E21" s="24"/>
      <c r="F21" s="29"/>
      <c r="G21" s="30"/>
    </row>
    <row r="22" spans="1:13" ht="30" customHeight="1" x14ac:dyDescent="0.3">
      <c r="F22" s="104" t="s">
        <v>107</v>
      </c>
      <c r="G22" s="105"/>
      <c r="H22" s="106"/>
      <c r="I22" s="95" t="s">
        <v>100</v>
      </c>
      <c r="J22" s="96"/>
      <c r="K22" s="96"/>
      <c r="L22" s="97"/>
    </row>
    <row r="23" spans="1:13" s="31" customFormat="1" ht="28.8" x14ac:dyDescent="0.3">
      <c r="A23" s="63" t="s">
        <v>13</v>
      </c>
      <c r="B23" s="63" t="s">
        <v>33</v>
      </c>
      <c r="C23" s="63" t="s">
        <v>105</v>
      </c>
      <c r="D23" s="63" t="s">
        <v>101</v>
      </c>
      <c r="E23" s="63" t="s">
        <v>98</v>
      </c>
      <c r="F23" s="64" t="s">
        <v>91</v>
      </c>
      <c r="G23" s="64" t="s">
        <v>3</v>
      </c>
      <c r="H23" s="64" t="s">
        <v>90</v>
      </c>
      <c r="I23" s="65" t="s">
        <v>0</v>
      </c>
      <c r="J23" s="65" t="s">
        <v>1</v>
      </c>
      <c r="K23" s="65" t="s">
        <v>2</v>
      </c>
      <c r="L23" s="65" t="s">
        <v>14</v>
      </c>
      <c r="M23" s="63" t="s">
        <v>99</v>
      </c>
    </row>
    <row r="24" spans="1:13" s="32" customFormat="1" ht="28.8" x14ac:dyDescent="0.3">
      <c r="A24" s="66">
        <v>0</v>
      </c>
      <c r="B24" s="67" t="s">
        <v>34</v>
      </c>
      <c r="C24" s="68" t="s">
        <v>89</v>
      </c>
      <c r="D24" s="68" t="s">
        <v>102</v>
      </c>
      <c r="E24" s="67" t="s">
        <v>106</v>
      </c>
      <c r="F24" s="67" t="s">
        <v>103</v>
      </c>
      <c r="G24" s="67" t="s">
        <v>108</v>
      </c>
      <c r="H24" s="69">
        <v>217.3</v>
      </c>
      <c r="I24" s="70">
        <v>200</v>
      </c>
      <c r="J24" s="70">
        <v>10</v>
      </c>
      <c r="K24" s="70">
        <v>14</v>
      </c>
      <c r="L24" s="70">
        <v>224</v>
      </c>
      <c r="M24" s="71"/>
    </row>
    <row r="25" spans="1:13" x14ac:dyDescent="0.3">
      <c r="A25" s="36">
        <v>1</v>
      </c>
      <c r="B25" s="37"/>
      <c r="C25" s="39"/>
      <c r="D25" s="39"/>
      <c r="E25" s="39"/>
      <c r="F25" s="39"/>
      <c r="G25" s="83"/>
      <c r="H25" s="42"/>
      <c r="I25" s="42"/>
      <c r="J25" s="42"/>
      <c r="K25" s="42"/>
      <c r="L25" s="42"/>
      <c r="M25" s="40"/>
    </row>
    <row r="26" spans="1:13" x14ac:dyDescent="0.3">
      <c r="A26" s="36">
        <v>2</v>
      </c>
      <c r="B26" s="37"/>
      <c r="C26" s="38"/>
      <c r="D26" s="39"/>
      <c r="E26" s="40"/>
      <c r="F26" s="40"/>
      <c r="G26" s="41"/>
      <c r="H26" s="42"/>
      <c r="I26" s="42"/>
      <c r="J26" s="42"/>
      <c r="K26" s="42"/>
      <c r="L26" s="42"/>
      <c r="M26" s="43"/>
    </row>
    <row r="27" spans="1:13" x14ac:dyDescent="0.3">
      <c r="A27" s="36">
        <v>3</v>
      </c>
      <c r="B27" s="37"/>
      <c r="C27" s="38"/>
      <c r="D27" s="39"/>
      <c r="E27" s="40"/>
      <c r="F27" s="40"/>
      <c r="G27" s="41"/>
      <c r="H27" s="42"/>
      <c r="I27" s="42"/>
      <c r="J27" s="42"/>
      <c r="K27" s="42"/>
      <c r="L27" s="42"/>
      <c r="M27" s="43"/>
    </row>
    <row r="28" spans="1:13" x14ac:dyDescent="0.3">
      <c r="A28" s="36">
        <v>4</v>
      </c>
      <c r="B28" s="37"/>
      <c r="C28" s="38"/>
      <c r="D28" s="39"/>
      <c r="E28" s="40"/>
      <c r="F28" s="40"/>
      <c r="G28" s="41"/>
      <c r="H28" s="42"/>
      <c r="I28" s="42"/>
      <c r="J28" s="42"/>
      <c r="K28" s="42"/>
      <c r="L28" s="42"/>
      <c r="M28" s="43"/>
    </row>
    <row r="29" spans="1:13" x14ac:dyDescent="0.3">
      <c r="A29" s="36">
        <v>5</v>
      </c>
      <c r="B29" s="37"/>
      <c r="C29" s="38"/>
      <c r="D29" s="39"/>
      <c r="E29" s="40"/>
      <c r="F29" s="40"/>
      <c r="G29" s="41"/>
      <c r="H29" s="42"/>
      <c r="I29" s="42"/>
      <c r="J29" s="42"/>
      <c r="K29" s="42"/>
      <c r="L29" s="42"/>
      <c r="M29" s="43"/>
    </row>
    <row r="30" spans="1:13" x14ac:dyDescent="0.3">
      <c r="A30" s="36">
        <v>6</v>
      </c>
      <c r="B30" s="37"/>
      <c r="C30" s="38"/>
      <c r="D30" s="39"/>
      <c r="E30" s="40"/>
      <c r="F30" s="40"/>
      <c r="G30" s="41"/>
      <c r="H30" s="42"/>
      <c r="I30" s="42"/>
      <c r="J30" s="42"/>
      <c r="K30" s="42"/>
      <c r="L30" s="42"/>
      <c r="M30" s="43"/>
    </row>
    <row r="31" spans="1:13" x14ac:dyDescent="0.3">
      <c r="A31" s="36">
        <v>7</v>
      </c>
      <c r="B31" s="37"/>
      <c r="C31" s="38"/>
      <c r="D31" s="39"/>
      <c r="E31" s="40"/>
      <c r="F31" s="40"/>
      <c r="G31" s="41"/>
      <c r="H31" s="42"/>
      <c r="I31" s="42"/>
      <c r="J31" s="42"/>
      <c r="K31" s="42"/>
      <c r="L31" s="42"/>
      <c r="M31" s="43"/>
    </row>
    <row r="32" spans="1:13" x14ac:dyDescent="0.3">
      <c r="A32" s="36">
        <v>8</v>
      </c>
      <c r="B32" s="37"/>
      <c r="C32" s="38"/>
      <c r="D32" s="39"/>
      <c r="E32" s="40"/>
      <c r="F32" s="40"/>
      <c r="G32" s="41"/>
      <c r="H32" s="42"/>
      <c r="I32" s="42"/>
      <c r="J32" s="42"/>
      <c r="K32" s="42"/>
      <c r="L32" s="42"/>
      <c r="M32" s="43"/>
    </row>
    <row r="33" spans="1:13" x14ac:dyDescent="0.3">
      <c r="A33" s="36">
        <v>9</v>
      </c>
      <c r="B33" s="84"/>
      <c r="C33" s="85"/>
      <c r="D33" s="39"/>
      <c r="E33" s="40"/>
      <c r="F33" s="40"/>
      <c r="G33" s="41"/>
      <c r="H33" s="42"/>
      <c r="I33" s="42"/>
      <c r="J33" s="42"/>
      <c r="K33" s="42"/>
      <c r="L33" s="42"/>
      <c r="M33" s="86"/>
    </row>
    <row r="34" spans="1:13" x14ac:dyDescent="0.3">
      <c r="A34" s="36">
        <v>10</v>
      </c>
      <c r="B34" s="37"/>
      <c r="C34" s="38"/>
      <c r="D34" s="39"/>
      <c r="E34" s="40"/>
      <c r="F34" s="40"/>
      <c r="G34" s="41"/>
      <c r="H34" s="42"/>
      <c r="I34" s="42"/>
      <c r="J34" s="42"/>
      <c r="K34" s="42"/>
      <c r="L34" s="42"/>
      <c r="M34" s="43"/>
    </row>
    <row r="35" spans="1:13" x14ac:dyDescent="0.3">
      <c r="A35" s="36">
        <v>11</v>
      </c>
      <c r="B35" s="84"/>
      <c r="C35" s="85"/>
      <c r="D35" s="39"/>
      <c r="E35" s="40"/>
      <c r="F35" s="40"/>
      <c r="G35" s="41"/>
      <c r="H35" s="42"/>
      <c r="I35" s="42"/>
      <c r="J35" s="42"/>
      <c r="K35" s="42"/>
      <c r="L35" s="42"/>
      <c r="M35" s="86"/>
    </row>
    <row r="36" spans="1:13" x14ac:dyDescent="0.3">
      <c r="A36" s="36">
        <v>12</v>
      </c>
      <c r="B36" s="37"/>
      <c r="C36" s="38"/>
      <c r="D36" s="39"/>
      <c r="E36" s="40"/>
      <c r="F36" s="40"/>
      <c r="G36" s="41"/>
      <c r="H36" s="42"/>
      <c r="I36" s="42"/>
      <c r="J36" s="42"/>
      <c r="K36" s="42"/>
      <c r="L36" s="42"/>
      <c r="M36" s="43"/>
    </row>
    <row r="37" spans="1:13" x14ac:dyDescent="0.3">
      <c r="A37" s="36">
        <v>13</v>
      </c>
      <c r="B37" s="84"/>
      <c r="C37" s="85"/>
      <c r="D37" s="39"/>
      <c r="E37" s="40"/>
      <c r="F37" s="40"/>
      <c r="G37" s="41"/>
      <c r="H37" s="42"/>
      <c r="I37" s="42"/>
      <c r="J37" s="42"/>
      <c r="K37" s="42"/>
      <c r="L37" s="42"/>
      <c r="M37" s="86"/>
    </row>
    <row r="38" spans="1:13" x14ac:dyDescent="0.3">
      <c r="A38" s="36">
        <v>14</v>
      </c>
      <c r="B38" s="37"/>
      <c r="C38" s="38"/>
      <c r="D38" s="39"/>
      <c r="E38" s="40"/>
      <c r="F38" s="40"/>
      <c r="G38" s="41"/>
      <c r="H38" s="42"/>
      <c r="I38" s="42"/>
      <c r="J38" s="42"/>
      <c r="K38" s="42"/>
      <c r="L38" s="42"/>
      <c r="M38" s="43"/>
    </row>
    <row r="39" spans="1:13" x14ac:dyDescent="0.3">
      <c r="A39" s="36">
        <v>15</v>
      </c>
      <c r="B39" s="84"/>
      <c r="C39" s="85"/>
      <c r="D39" s="39"/>
      <c r="E39" s="40"/>
      <c r="F39" s="40"/>
      <c r="G39" s="41"/>
      <c r="H39" s="42"/>
      <c r="I39" s="42"/>
      <c r="J39" s="42"/>
      <c r="K39" s="42"/>
      <c r="L39" s="42"/>
      <c r="M39" s="86"/>
    </row>
    <row r="40" spans="1:13" x14ac:dyDescent="0.3">
      <c r="A40" s="36">
        <v>16</v>
      </c>
      <c r="B40" s="37"/>
      <c r="C40" s="38"/>
      <c r="D40" s="39"/>
      <c r="E40" s="40"/>
      <c r="F40" s="40"/>
      <c r="G40" s="41"/>
      <c r="H40" s="42"/>
      <c r="I40" s="42"/>
      <c r="J40" s="42"/>
      <c r="K40" s="42"/>
      <c r="L40" s="42"/>
      <c r="M40" s="43"/>
    </row>
    <row r="41" spans="1:13" x14ac:dyDescent="0.3">
      <c r="A41" s="36">
        <v>17</v>
      </c>
      <c r="B41" s="84"/>
      <c r="C41" s="85"/>
      <c r="D41" s="39"/>
      <c r="E41" s="40"/>
      <c r="F41" s="40"/>
      <c r="G41" s="41"/>
      <c r="H41" s="42"/>
      <c r="I41" s="42"/>
      <c r="J41" s="42"/>
      <c r="K41" s="42"/>
      <c r="L41" s="42"/>
      <c r="M41" s="86"/>
    </row>
    <row r="42" spans="1:13" x14ac:dyDescent="0.3">
      <c r="A42" s="36">
        <v>18</v>
      </c>
      <c r="B42" s="37"/>
      <c r="C42" s="38"/>
      <c r="D42" s="39"/>
      <c r="E42" s="40"/>
      <c r="F42" s="40"/>
      <c r="G42" s="41"/>
      <c r="H42" s="42"/>
      <c r="I42" s="42"/>
      <c r="J42" s="42"/>
      <c r="K42" s="42"/>
      <c r="L42" s="42"/>
      <c r="M42" s="43"/>
    </row>
    <row r="43" spans="1:13" x14ac:dyDescent="0.3">
      <c r="A43" s="36">
        <v>19</v>
      </c>
      <c r="B43" s="84"/>
      <c r="C43" s="85"/>
      <c r="D43" s="39"/>
      <c r="E43" s="40"/>
      <c r="F43" s="40"/>
      <c r="G43" s="41"/>
      <c r="H43" s="42"/>
      <c r="I43" s="42"/>
      <c r="J43" s="42"/>
      <c r="K43" s="42"/>
      <c r="L43" s="42"/>
      <c r="M43" s="86"/>
    </row>
    <row r="44" spans="1:13" x14ac:dyDescent="0.3">
      <c r="A44" s="36">
        <v>20</v>
      </c>
      <c r="B44" s="37"/>
      <c r="C44" s="38"/>
      <c r="D44" s="39"/>
      <c r="E44" s="40"/>
      <c r="F44" s="40"/>
      <c r="G44" s="41"/>
      <c r="H44" s="42"/>
      <c r="I44" s="42"/>
      <c r="J44" s="42"/>
      <c r="K44" s="42"/>
      <c r="L44" s="42"/>
      <c r="M44" s="43"/>
    </row>
    <row r="45" spans="1:13" x14ac:dyDescent="0.3">
      <c r="A45" s="36">
        <v>21</v>
      </c>
      <c r="B45" s="84"/>
      <c r="C45" s="85"/>
      <c r="D45" s="39"/>
      <c r="E45" s="40"/>
      <c r="F45" s="40"/>
      <c r="G45" s="41"/>
      <c r="H45" s="42"/>
      <c r="I45" s="42"/>
      <c r="J45" s="42"/>
      <c r="K45" s="42"/>
      <c r="L45" s="42"/>
      <c r="M45" s="86"/>
    </row>
    <row r="46" spans="1:13" x14ac:dyDescent="0.3">
      <c r="A46" s="36">
        <v>22</v>
      </c>
      <c r="B46" s="37"/>
      <c r="C46" s="38"/>
      <c r="D46" s="39"/>
      <c r="E46" s="40"/>
      <c r="F46" s="40"/>
      <c r="G46" s="41"/>
      <c r="H46" s="42"/>
      <c r="I46" s="42"/>
      <c r="J46" s="42"/>
      <c r="K46" s="42"/>
      <c r="L46" s="42"/>
      <c r="M46" s="43"/>
    </row>
    <row r="47" spans="1:13" x14ac:dyDescent="0.3">
      <c r="A47" s="36">
        <v>23</v>
      </c>
      <c r="B47" s="84"/>
      <c r="C47" s="85"/>
      <c r="D47" s="39"/>
      <c r="E47" s="40"/>
      <c r="F47" s="40"/>
      <c r="G47" s="41"/>
      <c r="H47" s="42"/>
      <c r="I47" s="42"/>
      <c r="J47" s="42"/>
      <c r="K47" s="42"/>
      <c r="L47" s="42"/>
      <c r="M47" s="86"/>
    </row>
    <row r="48" spans="1:13" x14ac:dyDescent="0.3">
      <c r="A48" s="36">
        <v>24</v>
      </c>
      <c r="B48" s="37"/>
      <c r="C48" s="38"/>
      <c r="D48" s="39"/>
      <c r="E48" s="40"/>
      <c r="F48" s="40"/>
      <c r="G48" s="41"/>
      <c r="H48" s="42"/>
      <c r="I48" s="42"/>
      <c r="J48" s="42"/>
      <c r="K48" s="42"/>
      <c r="L48" s="42"/>
      <c r="M48" s="43"/>
    </row>
    <row r="49" spans="1:13" x14ac:dyDescent="0.3">
      <c r="A49" s="36">
        <v>25</v>
      </c>
      <c r="B49" s="84"/>
      <c r="C49" s="85"/>
      <c r="D49" s="39"/>
      <c r="E49" s="40"/>
      <c r="F49" s="40"/>
      <c r="G49" s="41"/>
      <c r="H49" s="42"/>
      <c r="I49" s="42"/>
      <c r="J49" s="42"/>
      <c r="K49" s="42"/>
      <c r="L49" s="42"/>
      <c r="M49" s="86"/>
    </row>
    <row r="50" spans="1:13" x14ac:dyDescent="0.3">
      <c r="A50" s="36">
        <v>26</v>
      </c>
      <c r="B50" s="37"/>
      <c r="C50" s="38"/>
      <c r="D50" s="39"/>
      <c r="E50" s="40"/>
      <c r="F50" s="40"/>
      <c r="G50" s="41"/>
      <c r="H50" s="42"/>
      <c r="I50" s="42"/>
      <c r="J50" s="42"/>
      <c r="K50" s="42"/>
      <c r="L50" s="42"/>
      <c r="M50" s="43"/>
    </row>
    <row r="51" spans="1:13" x14ac:dyDescent="0.3">
      <c r="A51" s="36">
        <v>27</v>
      </c>
      <c r="B51" s="84"/>
      <c r="C51" s="85"/>
      <c r="D51" s="39"/>
      <c r="E51" s="40"/>
      <c r="F51" s="40"/>
      <c r="G51" s="41"/>
      <c r="H51" s="42"/>
      <c r="I51" s="42"/>
      <c r="J51" s="42"/>
      <c r="K51" s="42"/>
      <c r="L51" s="42"/>
      <c r="M51" s="86"/>
    </row>
    <row r="52" spans="1:13" x14ac:dyDescent="0.3">
      <c r="A52" s="36">
        <v>28</v>
      </c>
      <c r="B52" s="37"/>
      <c r="C52" s="38"/>
      <c r="D52" s="39"/>
      <c r="E52" s="40"/>
      <c r="F52" s="40"/>
      <c r="G52" s="41"/>
      <c r="H52" s="42"/>
      <c r="I52" s="42"/>
      <c r="J52" s="42"/>
      <c r="K52" s="42"/>
      <c r="L52" s="42"/>
      <c r="M52" s="43"/>
    </row>
    <row r="53" spans="1:13" x14ac:dyDescent="0.3">
      <c r="A53" s="36">
        <v>29</v>
      </c>
      <c r="B53" s="84"/>
      <c r="C53" s="85"/>
      <c r="D53" s="39"/>
      <c r="E53" s="40"/>
      <c r="F53" s="40"/>
      <c r="G53" s="41"/>
      <c r="H53" s="42"/>
      <c r="I53" s="42"/>
      <c r="J53" s="42"/>
      <c r="K53" s="42"/>
      <c r="L53" s="42"/>
      <c r="M53" s="86"/>
    </row>
    <row r="54" spans="1:13" x14ac:dyDescent="0.3">
      <c r="A54" s="36">
        <v>30</v>
      </c>
      <c r="B54" s="37"/>
      <c r="C54" s="38"/>
      <c r="D54" s="39"/>
      <c r="E54" s="40"/>
      <c r="F54" s="40"/>
      <c r="G54" s="41"/>
      <c r="H54" s="42"/>
      <c r="I54" s="42"/>
      <c r="J54" s="42"/>
      <c r="K54" s="42"/>
      <c r="L54" s="42"/>
      <c r="M54" s="43"/>
    </row>
    <row r="55" spans="1:13" x14ac:dyDescent="0.3">
      <c r="A55" s="33" t="s">
        <v>15</v>
      </c>
      <c r="B55" s="46"/>
      <c r="C55" s="47"/>
      <c r="D55" s="34"/>
      <c r="E55" s="35"/>
      <c r="F55" s="35"/>
      <c r="G55" s="44"/>
      <c r="H55" s="45">
        <f>SUM(H25:H54)</f>
        <v>0</v>
      </c>
      <c r="I55" s="45">
        <f>SUM(I25:I54)</f>
        <v>0</v>
      </c>
      <c r="J55" s="45">
        <f t="shared" ref="J55:L55" si="2">SUM(J25:J54)</f>
        <v>0</v>
      </c>
      <c r="K55" s="45">
        <f t="shared" si="2"/>
        <v>0</v>
      </c>
      <c r="L55" s="45">
        <f t="shared" si="2"/>
        <v>0</v>
      </c>
      <c r="M55" s="48"/>
    </row>
  </sheetData>
  <sheetProtection sheet="1" formatColumns="0" formatRows="0" sort="0"/>
  <protectedRanges>
    <protectedRange sqref="B25:M64" name="Range2"/>
    <protectedRange sqref="C9:C12 C14:C15" name="Range1"/>
  </protectedRanges>
  <mergeCells count="8">
    <mergeCell ref="B4:C4"/>
    <mergeCell ref="A1:D3"/>
    <mergeCell ref="I22:L22"/>
    <mergeCell ref="F22:H22"/>
    <mergeCell ref="A10:B10"/>
    <mergeCell ref="A9:B9"/>
    <mergeCell ref="A11:B11"/>
    <mergeCell ref="A12:B12"/>
  </mergeCells>
  <conditionalFormatting sqref="H10:H19">
    <cfRule type="cellIs" dxfId="1" priority="1" operator="equal">
      <formula>"No"</formula>
    </cfRule>
    <cfRule type="cellIs" dxfId="0" priority="2" operator="equal">
      <formula>"OK"</formula>
    </cfRule>
  </conditionalFormatting>
  <dataValidations xWindow="1390" yWindow="706" count="7">
    <dataValidation type="list" allowBlank="1" showInputMessage="1" showErrorMessage="1" sqref="E25:E54" xr:uid="{347F4152-3CAC-46DE-AEC8-935553018E5A}">
      <formula1>$E$10:$E$18</formula1>
    </dataValidation>
    <dataValidation allowBlank="1" showInputMessage="1" showErrorMessage="1" prompt="eg: PM002884. Where the original expenses were coded to." sqref="C12 A12" xr:uid="{EF8DC210-85BD-4F59-8EAA-AADDF71BA994}"/>
    <dataValidation allowBlank="1" showInputMessage="1" showErrorMessage="1" prompt="eg: CC00713" sqref="C11" xr:uid="{FA175A3A-06FE-4065-B921-894EE529E797}"/>
    <dataValidation allowBlank="1" showInputMessage="1" showErrorMessage="1" prompt="Taken from general ledger summary in Workday" sqref="F22" xr:uid="{4ADBEF99-5B0B-4C3D-AC52-D0ECF5F019E1}"/>
    <dataValidation allowBlank="1" showInputMessage="1" showErrorMessage="1" prompt="From General ledger report in Workday.  Either translated debit amount or translated credit amount. See example on next sheet" sqref="H23:H29" xr:uid="{DB2B3DE9-D402-47B2-BD6D-B957B0F4D76C}"/>
    <dataValidation allowBlank="1" showInputMessage="1" showErrorMessage="1" prompt="From receipt/invoice" sqref="I22:L29" xr:uid="{2C4CFB5E-DB5A-4D90-8E43-F00B1CA14B03}"/>
    <dataValidation allowBlank="1" showInputMessage="1" showErrorMessage="1" prompt="From General Ledger report in Workday. See example on next sheet" sqref="F23:G29" xr:uid="{14CCD48A-EA9F-4063-B808-935D0CDC3F95}"/>
  </dataValidations>
  <hyperlinks>
    <hyperlink ref="F22" location="'General Ledger Example'!A1" display="From General Ledger - Workday Details" xr:uid="{939D901E-A0F6-481D-ACB5-AAC93895A172}"/>
    <hyperlink ref="F22:H22" location="'General Ledger Example'!A1" display="From General Ledger - Workday Details Example" xr:uid="{B5484463-7C9C-419A-97BE-E0AD93CBEBDB}"/>
  </hyperlinks>
  <pageMargins left="0.25" right="0.25" top="0.5" bottom="0.25" header="0.8" footer="0.3"/>
  <pageSetup scale="4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390" yWindow="706" count="1">
        <x14:dataValidation type="list" allowBlank="1" showInputMessage="1" showErrorMessage="1" prompt="Select your initiative" xr:uid="{CD112B0E-D5CB-4DBB-9920-93390C360DCF}">
          <x14:formula1>
            <xm:f>'HWIP Category Data'!$A$1:$A$10</xm:f>
          </x14:formula1>
          <xm:sqref>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C720-76F1-453E-81F9-4962338A83A4}">
  <sheetPr>
    <tabColor rgb="FFFF0000"/>
  </sheetPr>
  <dimension ref="A1:K11"/>
  <sheetViews>
    <sheetView topLeftCell="A10" zoomScaleNormal="100" workbookViewId="0"/>
  </sheetViews>
  <sheetFormatPr defaultRowHeight="14.4" x14ac:dyDescent="0.3"/>
  <sheetData>
    <row r="1" spans="1:11" x14ac:dyDescent="0.3">
      <c r="A1" s="2" t="s">
        <v>24</v>
      </c>
    </row>
    <row r="3" spans="1:11" x14ac:dyDescent="0.3">
      <c r="A3" s="78" t="s">
        <v>76</v>
      </c>
      <c r="B3" s="79"/>
      <c r="C3" s="79"/>
      <c r="D3" s="79"/>
      <c r="E3" s="79"/>
      <c r="F3" s="79"/>
      <c r="G3" s="79"/>
      <c r="H3" s="79"/>
      <c r="I3" s="79"/>
      <c r="J3" s="79"/>
      <c r="K3" s="77"/>
    </row>
    <row r="4" spans="1:11" x14ac:dyDescent="0.3">
      <c r="A4" s="80">
        <v>1</v>
      </c>
      <c r="B4" s="81" t="s">
        <v>78</v>
      </c>
      <c r="C4" s="77"/>
      <c r="D4" s="77"/>
      <c r="E4" s="77"/>
      <c r="F4" s="77"/>
      <c r="G4" s="77"/>
      <c r="H4" s="77"/>
      <c r="I4" s="77"/>
      <c r="J4" s="77"/>
      <c r="K4" s="77"/>
    </row>
    <row r="5" spans="1:11" x14ac:dyDescent="0.3">
      <c r="A5" s="80">
        <v>2</v>
      </c>
      <c r="B5" s="81" t="s">
        <v>79</v>
      </c>
      <c r="C5" s="77"/>
      <c r="D5" s="77"/>
      <c r="E5" s="77"/>
      <c r="F5" s="77"/>
      <c r="G5" s="77"/>
      <c r="H5" s="77"/>
      <c r="I5" s="77"/>
      <c r="J5" s="77"/>
      <c r="K5" s="77"/>
    </row>
    <row r="6" spans="1:11" x14ac:dyDescent="0.3">
      <c r="A6" s="80">
        <v>3</v>
      </c>
      <c r="B6" s="81" t="s">
        <v>80</v>
      </c>
      <c r="C6" s="77"/>
      <c r="D6" s="77"/>
      <c r="E6" s="77"/>
      <c r="F6" s="77"/>
      <c r="G6" s="77"/>
      <c r="H6" s="77"/>
      <c r="I6" s="77"/>
      <c r="J6" s="77"/>
      <c r="K6" s="77"/>
    </row>
    <row r="7" spans="1:11" x14ac:dyDescent="0.3">
      <c r="A7" s="80">
        <v>4</v>
      </c>
      <c r="B7" s="81" t="s">
        <v>81</v>
      </c>
      <c r="C7" s="77"/>
      <c r="D7" s="77"/>
      <c r="E7" s="77"/>
      <c r="F7" s="77"/>
      <c r="G7" s="77"/>
      <c r="H7" s="77"/>
      <c r="I7" s="77"/>
      <c r="J7" s="77"/>
      <c r="K7" s="77"/>
    </row>
    <row r="8" spans="1:11" x14ac:dyDescent="0.3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x14ac:dyDescent="0.3">
      <c r="A9" s="82" t="s">
        <v>77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 x14ac:dyDescent="0.3">
      <c r="A10" s="82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1" x14ac:dyDescent="0.3">
      <c r="A11" s="10" t="s">
        <v>82</v>
      </c>
      <c r="B11" s="9"/>
      <c r="C11" s="9"/>
      <c r="D11" s="9"/>
      <c r="E11" s="9"/>
      <c r="F11" s="9"/>
      <c r="G11" s="9"/>
      <c r="H11" s="9"/>
      <c r="I11" s="9"/>
      <c r="J11" s="9"/>
    </row>
  </sheetData>
  <hyperlinks>
    <hyperlink ref="A1" location="'Cover Sheet'!A1" display="Go back to &quot;Cover Sheet&quot;" xr:uid="{85F3594F-B031-4C27-97E3-0655CEF2DB9C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C4C0-C2EC-4BEA-BFA7-86B445802147}">
  <sheetPr>
    <tabColor theme="6" tint="0.79998168889431442"/>
  </sheetPr>
  <dimension ref="A1:J68"/>
  <sheetViews>
    <sheetView zoomScaleNormal="100" workbookViewId="0">
      <selection activeCell="A2" sqref="A2"/>
    </sheetView>
  </sheetViews>
  <sheetFormatPr defaultRowHeight="14.4" x14ac:dyDescent="0.3"/>
  <cols>
    <col min="1" max="1" width="26.5546875" bestFit="1" customWidth="1"/>
    <col min="2" max="2" width="6.33203125" bestFit="1" customWidth="1"/>
    <col min="3" max="3" width="5.44140625" bestFit="1" customWidth="1"/>
    <col min="4" max="4" width="20.109375" bestFit="1" customWidth="1"/>
    <col min="5" max="5" width="22.44140625" bestFit="1" customWidth="1"/>
    <col min="6" max="6" width="16.109375" bestFit="1" customWidth="1"/>
    <col min="7" max="7" width="23.88671875" bestFit="1" customWidth="1"/>
    <col min="9" max="9" width="14.109375" customWidth="1"/>
  </cols>
  <sheetData>
    <row r="1" spans="1:10" x14ac:dyDescent="0.3">
      <c r="A1" s="5" t="s">
        <v>93</v>
      </c>
      <c r="B1" s="6" t="s">
        <v>16</v>
      </c>
      <c r="C1" s="6" t="s">
        <v>17</v>
      </c>
      <c r="D1" s="6" t="s">
        <v>18</v>
      </c>
      <c r="E1" s="6" t="s">
        <v>19</v>
      </c>
      <c r="F1" s="6" t="s">
        <v>20</v>
      </c>
      <c r="G1" s="6" t="s">
        <v>21</v>
      </c>
      <c r="I1" s="8" t="s">
        <v>74</v>
      </c>
    </row>
    <row r="2" spans="1:10" x14ac:dyDescent="0.3">
      <c r="A2" s="3" t="s">
        <v>5</v>
      </c>
      <c r="B2" s="4">
        <v>0</v>
      </c>
      <c r="C2" s="4">
        <v>0</v>
      </c>
      <c r="D2" s="4">
        <v>100</v>
      </c>
      <c r="E2" s="4">
        <v>200</v>
      </c>
      <c r="F2" s="4">
        <v>500</v>
      </c>
      <c r="G2" s="4">
        <v>0</v>
      </c>
      <c r="I2" s="7" t="s">
        <v>64</v>
      </c>
    </row>
    <row r="3" spans="1:10" x14ac:dyDescent="0.3">
      <c r="A3" s="3" t="s">
        <v>83</v>
      </c>
      <c r="B3" s="4">
        <v>0</v>
      </c>
      <c r="C3" s="4">
        <v>0</v>
      </c>
      <c r="D3" s="4">
        <v>100</v>
      </c>
      <c r="E3" s="4">
        <v>0</v>
      </c>
      <c r="F3" s="4" t="s">
        <v>26</v>
      </c>
      <c r="G3" s="4">
        <v>0</v>
      </c>
      <c r="J3" t="s">
        <v>35</v>
      </c>
    </row>
    <row r="4" spans="1:10" x14ac:dyDescent="0.3">
      <c r="A4" s="3" t="s">
        <v>6</v>
      </c>
      <c r="B4" s="4">
        <v>0</v>
      </c>
      <c r="C4" s="4">
        <v>500</v>
      </c>
      <c r="D4" s="4">
        <v>100</v>
      </c>
      <c r="E4" s="4">
        <v>200</v>
      </c>
      <c r="F4" s="4" t="s">
        <v>26</v>
      </c>
      <c r="G4" s="4">
        <v>0</v>
      </c>
      <c r="J4" t="s">
        <v>36</v>
      </c>
    </row>
    <row r="5" spans="1:10" x14ac:dyDescent="0.3">
      <c r="A5" s="3" t="s">
        <v>22</v>
      </c>
      <c r="B5" s="4">
        <v>500</v>
      </c>
      <c r="C5" s="4">
        <v>800</v>
      </c>
      <c r="D5" s="4">
        <v>100</v>
      </c>
      <c r="E5" s="4">
        <v>200</v>
      </c>
      <c r="F5" s="4">
        <v>500</v>
      </c>
      <c r="G5" s="4">
        <v>500</v>
      </c>
      <c r="I5" s="7" t="s">
        <v>65</v>
      </c>
    </row>
    <row r="6" spans="1:10" x14ac:dyDescent="0.3">
      <c r="A6" s="3" t="s">
        <v>7</v>
      </c>
      <c r="B6" s="4">
        <v>500</v>
      </c>
      <c r="C6" s="4">
        <v>800</v>
      </c>
      <c r="D6" s="4">
        <v>100</v>
      </c>
      <c r="E6" s="4">
        <v>200</v>
      </c>
      <c r="F6" s="4">
        <v>500</v>
      </c>
      <c r="G6" s="4">
        <v>500</v>
      </c>
      <c r="J6" t="s">
        <v>37</v>
      </c>
    </row>
    <row r="7" spans="1:10" x14ac:dyDescent="0.3">
      <c r="A7" s="3" t="s">
        <v>8</v>
      </c>
      <c r="B7" s="4">
        <v>500</v>
      </c>
      <c r="C7" s="4">
        <v>500</v>
      </c>
      <c r="D7" s="4">
        <v>100</v>
      </c>
      <c r="E7" s="4">
        <v>200</v>
      </c>
      <c r="F7" s="4">
        <v>500</v>
      </c>
      <c r="G7" s="4">
        <v>500</v>
      </c>
      <c r="J7" t="s">
        <v>38</v>
      </c>
    </row>
    <row r="8" spans="1:10" x14ac:dyDescent="0.3">
      <c r="A8" s="3" t="s">
        <v>9</v>
      </c>
      <c r="B8" s="4">
        <v>500</v>
      </c>
      <c r="C8" s="4">
        <v>800</v>
      </c>
      <c r="D8" s="4">
        <v>100</v>
      </c>
      <c r="E8" s="4">
        <v>200</v>
      </c>
      <c r="F8" s="4">
        <v>500</v>
      </c>
      <c r="G8" s="4">
        <v>500</v>
      </c>
      <c r="J8" t="s">
        <v>39</v>
      </c>
    </row>
    <row r="9" spans="1:10" x14ac:dyDescent="0.3">
      <c r="A9" s="3" t="s">
        <v>10</v>
      </c>
      <c r="B9" s="4">
        <v>500</v>
      </c>
      <c r="C9" s="4">
        <v>800</v>
      </c>
      <c r="D9" s="4">
        <v>100</v>
      </c>
      <c r="E9" s="4">
        <v>200</v>
      </c>
      <c r="F9" s="4">
        <v>500</v>
      </c>
      <c r="G9" s="4">
        <v>500</v>
      </c>
      <c r="J9" t="s">
        <v>40</v>
      </c>
    </row>
    <row r="10" spans="1:10" x14ac:dyDescent="0.3">
      <c r="A10" s="3" t="s">
        <v>11</v>
      </c>
      <c r="B10" s="4">
        <v>0</v>
      </c>
      <c r="C10" s="4">
        <v>0</v>
      </c>
      <c r="D10" s="4">
        <v>100</v>
      </c>
      <c r="E10" s="4">
        <v>200</v>
      </c>
      <c r="F10" s="4">
        <v>500</v>
      </c>
      <c r="G10" s="4">
        <v>500</v>
      </c>
      <c r="J10" t="s">
        <v>41</v>
      </c>
    </row>
    <row r="11" spans="1:10" x14ac:dyDescent="0.3">
      <c r="I11" s="7" t="s">
        <v>66</v>
      </c>
    </row>
    <row r="12" spans="1:10" x14ac:dyDescent="0.3">
      <c r="J12" t="s">
        <v>42</v>
      </c>
    </row>
    <row r="13" spans="1:10" x14ac:dyDescent="0.3">
      <c r="J13" t="s">
        <v>43</v>
      </c>
    </row>
    <row r="14" spans="1:10" x14ac:dyDescent="0.3">
      <c r="J14" t="s">
        <v>44</v>
      </c>
    </row>
    <row r="15" spans="1:10" x14ac:dyDescent="0.3">
      <c r="J15" t="s">
        <v>45</v>
      </c>
    </row>
    <row r="16" spans="1:10" x14ac:dyDescent="0.3">
      <c r="J16" t="s">
        <v>41</v>
      </c>
    </row>
    <row r="17" spans="9:10" x14ac:dyDescent="0.3">
      <c r="I17" s="7" t="s">
        <v>67</v>
      </c>
    </row>
    <row r="18" spans="9:10" x14ac:dyDescent="0.3">
      <c r="J18" t="s">
        <v>46</v>
      </c>
    </row>
    <row r="19" spans="9:10" x14ac:dyDescent="0.3">
      <c r="J19" t="s">
        <v>47</v>
      </c>
    </row>
    <row r="20" spans="9:10" x14ac:dyDescent="0.3">
      <c r="J20" t="s">
        <v>48</v>
      </c>
    </row>
    <row r="21" spans="9:10" x14ac:dyDescent="0.3">
      <c r="J21" t="s">
        <v>49</v>
      </c>
    </row>
    <row r="22" spans="9:10" x14ac:dyDescent="0.3">
      <c r="J22" t="s">
        <v>50</v>
      </c>
    </row>
    <row r="23" spans="9:10" x14ac:dyDescent="0.3">
      <c r="J23" t="s">
        <v>51</v>
      </c>
    </row>
    <row r="24" spans="9:10" x14ac:dyDescent="0.3">
      <c r="J24" t="s">
        <v>41</v>
      </c>
    </row>
    <row r="25" spans="9:10" x14ac:dyDescent="0.3">
      <c r="J25" t="s">
        <v>52</v>
      </c>
    </row>
    <row r="26" spans="9:10" x14ac:dyDescent="0.3">
      <c r="J26" t="s">
        <v>53</v>
      </c>
    </row>
    <row r="27" spans="9:10" x14ac:dyDescent="0.3">
      <c r="I27" s="7" t="s">
        <v>68</v>
      </c>
    </row>
    <row r="28" spans="9:10" x14ac:dyDescent="0.3">
      <c r="J28" t="s">
        <v>46</v>
      </c>
    </row>
    <row r="29" spans="9:10" x14ac:dyDescent="0.3">
      <c r="J29" t="s">
        <v>47</v>
      </c>
    </row>
    <row r="30" spans="9:10" x14ac:dyDescent="0.3">
      <c r="J30" t="s">
        <v>48</v>
      </c>
    </row>
    <row r="31" spans="9:10" x14ac:dyDescent="0.3">
      <c r="J31" t="s">
        <v>49</v>
      </c>
    </row>
    <row r="32" spans="9:10" x14ac:dyDescent="0.3">
      <c r="J32" t="s">
        <v>50</v>
      </c>
    </row>
    <row r="33" spans="9:10" x14ac:dyDescent="0.3">
      <c r="J33" t="s">
        <v>51</v>
      </c>
    </row>
    <row r="34" spans="9:10" x14ac:dyDescent="0.3">
      <c r="J34" t="s">
        <v>41</v>
      </c>
    </row>
    <row r="35" spans="9:10" x14ac:dyDescent="0.3">
      <c r="J35" t="s">
        <v>52</v>
      </c>
    </row>
    <row r="36" spans="9:10" x14ac:dyDescent="0.3">
      <c r="J36" t="s">
        <v>53</v>
      </c>
    </row>
    <row r="37" spans="9:10" x14ac:dyDescent="0.3">
      <c r="I37" s="7" t="s">
        <v>69</v>
      </c>
    </row>
    <row r="38" spans="9:10" x14ac:dyDescent="0.3">
      <c r="J38" t="s">
        <v>54</v>
      </c>
    </row>
    <row r="39" spans="9:10" x14ac:dyDescent="0.3">
      <c r="J39" t="s">
        <v>55</v>
      </c>
    </row>
    <row r="40" spans="9:10" x14ac:dyDescent="0.3">
      <c r="J40" t="s">
        <v>47</v>
      </c>
    </row>
    <row r="41" spans="9:10" x14ac:dyDescent="0.3">
      <c r="J41" t="s">
        <v>56</v>
      </c>
    </row>
    <row r="42" spans="9:10" x14ac:dyDescent="0.3">
      <c r="J42" t="s">
        <v>70</v>
      </c>
    </row>
    <row r="43" spans="9:10" x14ac:dyDescent="0.3">
      <c r="J43" t="s">
        <v>50</v>
      </c>
    </row>
    <row r="44" spans="9:10" x14ac:dyDescent="0.3">
      <c r="I44" s="7" t="s">
        <v>71</v>
      </c>
    </row>
    <row r="45" spans="9:10" x14ac:dyDescent="0.3">
      <c r="J45" t="s">
        <v>46</v>
      </c>
    </row>
    <row r="46" spans="9:10" x14ac:dyDescent="0.3">
      <c r="J46" t="s">
        <v>57</v>
      </c>
    </row>
    <row r="47" spans="9:10" x14ac:dyDescent="0.3">
      <c r="J47" t="s">
        <v>58</v>
      </c>
    </row>
    <row r="48" spans="9:10" x14ac:dyDescent="0.3">
      <c r="J48" t="s">
        <v>51</v>
      </c>
    </row>
    <row r="49" spans="9:10" x14ac:dyDescent="0.3">
      <c r="J49" t="s">
        <v>49</v>
      </c>
    </row>
    <row r="50" spans="9:10" x14ac:dyDescent="0.3">
      <c r="J50" t="s">
        <v>59</v>
      </c>
    </row>
    <row r="51" spans="9:10" x14ac:dyDescent="0.3">
      <c r="J51" t="s">
        <v>41</v>
      </c>
    </row>
    <row r="52" spans="9:10" x14ac:dyDescent="0.3">
      <c r="J52" t="s">
        <v>60</v>
      </c>
    </row>
    <row r="53" spans="9:10" x14ac:dyDescent="0.3">
      <c r="I53" s="7" t="s">
        <v>72</v>
      </c>
    </row>
    <row r="54" spans="9:10" x14ac:dyDescent="0.3">
      <c r="J54" t="s">
        <v>46</v>
      </c>
    </row>
    <row r="55" spans="9:10" x14ac:dyDescent="0.3">
      <c r="J55" t="s">
        <v>57</v>
      </c>
    </row>
    <row r="56" spans="9:10" x14ac:dyDescent="0.3">
      <c r="J56" t="s">
        <v>58</v>
      </c>
    </row>
    <row r="57" spans="9:10" x14ac:dyDescent="0.3">
      <c r="J57" t="s">
        <v>49</v>
      </c>
    </row>
    <row r="58" spans="9:10" x14ac:dyDescent="0.3">
      <c r="J58" t="s">
        <v>51</v>
      </c>
    </row>
    <row r="59" spans="9:10" x14ac:dyDescent="0.3">
      <c r="J59" t="s">
        <v>41</v>
      </c>
    </row>
    <row r="60" spans="9:10" x14ac:dyDescent="0.3">
      <c r="J60" t="s">
        <v>61</v>
      </c>
    </row>
    <row r="61" spans="9:10" x14ac:dyDescent="0.3">
      <c r="J61" t="s">
        <v>53</v>
      </c>
    </row>
    <row r="62" spans="9:10" x14ac:dyDescent="0.3">
      <c r="I62" s="7" t="s">
        <v>73</v>
      </c>
    </row>
    <row r="63" spans="9:10" x14ac:dyDescent="0.3">
      <c r="J63" t="s">
        <v>62</v>
      </c>
    </row>
    <row r="64" spans="9:10" x14ac:dyDescent="0.3">
      <c r="J64" t="s">
        <v>46</v>
      </c>
    </row>
    <row r="65" spans="10:10" x14ac:dyDescent="0.3">
      <c r="J65" t="s">
        <v>41</v>
      </c>
    </row>
    <row r="66" spans="10:10" x14ac:dyDescent="0.3">
      <c r="J66" t="s">
        <v>63</v>
      </c>
    </row>
    <row r="67" spans="10:10" x14ac:dyDescent="0.3">
      <c r="J67" t="s">
        <v>50</v>
      </c>
    </row>
    <row r="68" spans="10:10" x14ac:dyDescent="0.3">
      <c r="J68" t="s">
        <v>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C9B6AFBF884746AF3BAAFB2227C2EA" ma:contentTypeVersion="19" ma:contentTypeDescription="Create a new document." ma:contentTypeScope="" ma:versionID="e21b88d7c91f67d0c010a870f49a1afb">
  <xsd:schema xmlns:xsd="http://www.w3.org/2001/XMLSchema" xmlns:xs="http://www.w3.org/2001/XMLSchema" xmlns:p="http://schemas.microsoft.com/office/2006/metadata/properties" xmlns:ns2="0d02537d-83d8-4008-bf0a-e2b9355f08c8" xmlns:ns3="e21d03ed-9687-47b1-8544-cbbb493a8578" targetNamespace="http://schemas.microsoft.com/office/2006/metadata/properties" ma:root="true" ma:fieldsID="84ea61b5c92ded6d361b66e398ea5dc7" ns2:_="" ns3:_="">
    <xsd:import namespace="0d02537d-83d8-4008-bf0a-e2b9355f08c8"/>
    <xsd:import namespace="e21d03ed-9687-47b1-8544-cbbb493a85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2537d-83d8-4008-bf0a-e2b9355f0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94ac93-dc71-4295-a924-a51d712f2ae1}" ma:internalName="TaxCatchAll" ma:showField="CatchAllData" ma:web="0d02537d-83d8-4008-bf0a-e2b9355f0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d03ed-9687-47b1-8544-cbbb493a8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02537d-83d8-4008-bf0a-e2b9355f08c8" xsi:nil="true"/>
    <lcf76f155ced4ddcb4097134ff3c332f xmlns="e21d03ed-9687-47b1-8544-cbbb493a8578">
      <Terms xmlns="http://schemas.microsoft.com/office/infopath/2007/PartnerControls"/>
    </lcf76f155ced4ddcb4097134ff3c332f>
    <_Flow_SignoffStatus xmlns="e21d03ed-9687-47b1-8544-cbbb493a857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98D2AC-EFDB-4F02-82C7-EDEE0C622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2537d-83d8-4008-bf0a-e2b9355f08c8"/>
    <ds:schemaRef ds:uri="e21d03ed-9687-47b1-8544-cbbb493a8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72E6E7-8977-40C8-A5CE-2B209AC01778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0d02537d-83d8-4008-bf0a-e2b9355f08c8"/>
    <ds:schemaRef ds:uri="e21d03ed-9687-47b1-8544-cbbb493a8578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99AE7B-261E-4060-B1D2-F42069EA2B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Submision checklist </vt:lpstr>
      <vt:lpstr>Cover Sheet</vt:lpstr>
      <vt:lpstr>General Ledger Example</vt:lpstr>
      <vt:lpstr>HWIP Category Data</vt:lpstr>
      <vt:lpstr>'Cover Sheet'!Print_Titles</vt:lpstr>
    </vt:vector>
  </TitlesOfParts>
  <Company>UBC Enrolment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Wei, Joyce</dc:creator>
  <cp:lastModifiedBy>Twumasi, Truelove</cp:lastModifiedBy>
  <cp:lastPrinted>2024-05-30T16:04:34Z</cp:lastPrinted>
  <dcterms:created xsi:type="dcterms:W3CDTF">2011-10-14T17:09:23Z</dcterms:created>
  <dcterms:modified xsi:type="dcterms:W3CDTF">2025-01-28T21:51:02Z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0x01010095C9B6AFBF884746AF3BAAFB2227C2EA</vt:lpwstr>
  </property>
  <property fmtid="{D5CDD505-2E9C-101B-9397-08002B2CF9AE}" pid="4" name="MediaServiceImageTags">
    <vt:lpwstr/>
  </property>
</Properties>
</file>