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660" windowWidth="19440" windowHeight="14880" tabRatio="131"/>
  </bookViews>
  <sheets>
    <sheet name="CALENDAR" sheetId="1" r:id="rId1"/>
  </sheets>
  <definedNames>
    <definedName name="_May01">CALENDAR!$W$6</definedName>
    <definedName name="April01">CALENDAR!$W$5</definedName>
    <definedName name="AprilEnd">CALENDAR!$X$5</definedName>
    <definedName name="AttendanceCalendar">#REF!</definedName>
    <definedName name="AttendanceRecord">#REF!</definedName>
    <definedName name="August01">CALENDAR!$W$9</definedName>
    <definedName name="AugustEnd">CALENDAR!$X$9</definedName>
    <definedName name="Calendar">CALENDAR!$A$1:$U$69</definedName>
    <definedName name="December01">CALENDAR!$W$13</definedName>
    <definedName name="DecemberEnd">CALENDAR!$X$13</definedName>
    <definedName name="February01">CALENDAR!$W$3</definedName>
    <definedName name="FebruaryEnd">CALENDAR!$X$3</definedName>
    <definedName name="January01">CALENDAR!$W$2</definedName>
    <definedName name="January01Next">CALENDAR!$W$14</definedName>
    <definedName name="JanuaryEnd">CALENDAR!$X$2</definedName>
    <definedName name="JanuaryNextEnd">CALENDAR!$X$14</definedName>
    <definedName name="July01">CALENDAR!$W$8</definedName>
    <definedName name="JulyEnd">CALENDAR!$X$8</definedName>
    <definedName name="June01">CALENDAR!$W$7</definedName>
    <definedName name="JuneEnd">CALENDAR!$X$7</definedName>
    <definedName name="March01">CALENDAR!$W$4</definedName>
    <definedName name="MarchEnd">CALENDAR!$X$4</definedName>
    <definedName name="MayEnd">CALENDAR!$X$6</definedName>
    <definedName name="November01">CALENDAR!$W$12</definedName>
    <definedName name="NovemberEnd">CALENDAR!$X$12</definedName>
    <definedName name="October01">CALENDAR!$W$11</definedName>
    <definedName name="OctoberEnd">CALENDAR!$X$11</definedName>
    <definedName name="_xlnm.Print_Area" localSheetId="0">CALENDAR!$A$1:$U$69</definedName>
    <definedName name="September01">CALENDAR!$W$10</definedName>
    <definedName name="SeptemberEnd">CALENDAR!$X$10</definedName>
    <definedName name="Totals">#REF!</definedName>
  </definedNames>
  <calcPr calcId="125725"/>
</workbook>
</file>

<file path=xl/calcChain.xml><?xml version="1.0" encoding="utf-8"?>
<calcChain xmlns="http://schemas.openxmlformats.org/spreadsheetml/2006/main">
  <c r="I63" i="1"/>
  <c r="P45"/>
  <c r="L17"/>
  <c r="M17" s="1"/>
  <c r="N17" s="1"/>
  <c r="M45" l="1"/>
  <c r="N45" s="1"/>
  <c r="H47" s="1"/>
  <c r="J47" s="1"/>
  <c r="K47" s="1"/>
  <c r="L47" s="1"/>
  <c r="M47" s="1"/>
  <c r="H19"/>
  <c r="I19" s="1"/>
  <c r="J19" s="1"/>
  <c r="K19" s="1"/>
  <c r="L19" s="1"/>
  <c r="M19" s="1"/>
  <c r="C2"/>
  <c r="P47"/>
  <c r="Q47" s="1"/>
  <c r="R47" s="1"/>
  <c r="S47" s="1"/>
  <c r="T47" s="1"/>
  <c r="U47" s="1"/>
  <c r="O49" s="1"/>
  <c r="P49" s="1"/>
  <c r="Q49" s="1"/>
  <c r="R49" s="1"/>
  <c r="A47"/>
  <c r="B47" s="1"/>
  <c r="C47" s="1"/>
  <c r="D47" s="1"/>
  <c r="E47" s="1"/>
  <c r="F47" s="1"/>
  <c r="G47" s="1"/>
  <c r="A49" s="1"/>
  <c r="B49" s="1"/>
  <c r="C49" s="1"/>
  <c r="D49" s="1"/>
  <c r="E49" s="1"/>
  <c r="C34"/>
  <c r="D34" s="1"/>
  <c r="E34" s="1"/>
  <c r="F34" s="1"/>
  <c r="G34" s="1"/>
  <c r="A36" s="1"/>
  <c r="B36" s="1"/>
  <c r="C36" s="1"/>
  <c r="D36" s="1"/>
  <c r="E36" s="1"/>
  <c r="F36" s="1"/>
  <c r="G36" s="1"/>
  <c r="A38" s="1"/>
  <c r="B38" s="1"/>
  <c r="C38" s="1"/>
  <c r="D38" s="1"/>
  <c r="E38" s="1"/>
  <c r="F38" s="1"/>
  <c r="G38" s="1"/>
  <c r="A40" s="1"/>
  <c r="B40" s="1"/>
  <c r="C40" s="1"/>
  <c r="X2"/>
  <c r="W3"/>
  <c r="W4" s="1"/>
  <c r="O19"/>
  <c r="L32"/>
  <c r="M32" s="1"/>
  <c r="N32" s="1"/>
  <c r="H34" s="1"/>
  <c r="I34" s="1"/>
  <c r="J34" s="1"/>
  <c r="K34" s="1"/>
  <c r="L34" s="1"/>
  <c r="M34" s="1"/>
  <c r="N34" s="1"/>
  <c r="H36" s="1"/>
  <c r="I36" s="1"/>
  <c r="J36" s="1"/>
  <c r="K36" s="1"/>
  <c r="L36" s="1"/>
  <c r="M36" s="1"/>
  <c r="N36" s="1"/>
  <c r="H38" s="1"/>
  <c r="I38" s="1"/>
  <c r="J38" s="1"/>
  <c r="K38" s="1"/>
  <c r="L38" s="1"/>
  <c r="M38" s="1"/>
  <c r="N38" s="1"/>
  <c r="H40" s="1"/>
  <c r="I40" s="1"/>
  <c r="O34"/>
  <c r="P34" s="1"/>
  <c r="Q34" s="1"/>
  <c r="R34" s="1"/>
  <c r="S34" s="1"/>
  <c r="T34" s="1"/>
  <c r="U34" s="1"/>
  <c r="O36" s="1"/>
  <c r="P36" s="1"/>
  <c r="Q36" s="1"/>
  <c r="H61"/>
  <c r="I61" s="1"/>
  <c r="J61" s="1"/>
  <c r="K61" s="1"/>
  <c r="L61" s="1"/>
  <c r="M61" s="1"/>
  <c r="N61" s="1"/>
  <c r="H63" s="1"/>
  <c r="B61"/>
  <c r="C61" s="1"/>
  <c r="D61" s="1"/>
  <c r="E61" s="1"/>
  <c r="F61" s="1"/>
  <c r="G61" s="1"/>
  <c r="A63" s="1"/>
  <c r="B63" s="1"/>
  <c r="C63" s="1"/>
  <c r="D63" s="1"/>
  <c r="E63" s="1"/>
  <c r="F63" s="1"/>
  <c r="G63" s="1"/>
  <c r="A65" s="1"/>
  <c r="B65" s="1"/>
  <c r="C65" s="1"/>
  <c r="D65" s="1"/>
  <c r="E65" s="1"/>
  <c r="F65" s="1"/>
  <c r="G65" s="1"/>
  <c r="U59"/>
  <c r="O61" s="1"/>
  <c r="P61" s="1"/>
  <c r="Q61" s="1"/>
  <c r="R61" s="1"/>
  <c r="S61" s="1"/>
  <c r="T61" s="1"/>
  <c r="U61" s="1"/>
  <c r="O63" s="1"/>
  <c r="P63" s="1"/>
  <c r="Q63" s="1"/>
  <c r="C19" l="1"/>
  <c r="D19" s="1"/>
  <c r="E19" s="1"/>
  <c r="F19" s="1"/>
  <c r="G19" s="1"/>
  <c r="A21" s="1"/>
  <c r="B21" s="1"/>
  <c r="C21" s="1"/>
  <c r="D21" s="1"/>
  <c r="E21" s="1"/>
  <c r="F21" s="1"/>
  <c r="G21" s="1"/>
  <c r="A23" s="1"/>
  <c r="B23" s="1"/>
  <c r="C23" s="1"/>
  <c r="D23" s="1"/>
  <c r="E23" s="1"/>
  <c r="F23" s="1"/>
  <c r="G23" s="1"/>
  <c r="A25" s="1"/>
  <c r="B25" s="1"/>
  <c r="C25" s="1"/>
  <c r="D25" s="1"/>
  <c r="E25" s="1"/>
  <c r="F25" s="1"/>
  <c r="G25" s="1"/>
  <c r="A27" s="1"/>
  <c r="X3"/>
  <c r="N47"/>
  <c r="H49" s="1"/>
  <c r="I49" s="1"/>
  <c r="J49" s="1"/>
  <c r="K49" s="1"/>
  <c r="L49" s="1"/>
  <c r="M49" s="1"/>
  <c r="N49" s="1"/>
  <c r="P19"/>
  <c r="Q19" s="1"/>
  <c r="R19" s="1"/>
  <c r="S19" s="1"/>
  <c r="T19" s="1"/>
  <c r="U19" s="1"/>
  <c r="O21" s="1"/>
  <c r="P21" s="1"/>
  <c r="Q21" s="1"/>
  <c r="R21" s="1"/>
  <c r="S21" s="1"/>
  <c r="T21" s="1"/>
  <c r="U21" s="1"/>
  <c r="O23" s="1"/>
  <c r="P23" s="1"/>
  <c r="Q23" s="1"/>
  <c r="R23" s="1"/>
  <c r="S23" s="1"/>
  <c r="T23" s="1"/>
  <c r="U23" s="1"/>
  <c r="O25" s="1"/>
  <c r="P25" s="1"/>
  <c r="Q25" s="1"/>
  <c r="R25" s="1"/>
  <c r="J63"/>
  <c r="K63" s="1"/>
  <c r="L63" s="1"/>
  <c r="M63" s="1"/>
  <c r="N63" s="1"/>
  <c r="H65" s="1"/>
  <c r="I65" s="1"/>
  <c r="J65" s="1"/>
  <c r="K65" s="1"/>
  <c r="L65" s="1"/>
  <c r="M65" s="1"/>
  <c r="N65" s="1"/>
  <c r="R36"/>
  <c r="S36" s="1"/>
  <c r="T36" s="1"/>
  <c r="U36" s="1"/>
  <c r="O38" s="1"/>
  <c r="P38" s="1"/>
  <c r="Q38" s="1"/>
  <c r="F49"/>
  <c r="G49" s="1"/>
  <c r="A51" s="1"/>
  <c r="B51" s="1"/>
  <c r="C51" s="1"/>
  <c r="D51" s="1"/>
  <c r="E51" s="1"/>
  <c r="F51" s="1"/>
  <c r="G51" s="1"/>
  <c r="A53" s="1"/>
  <c r="R63"/>
  <c r="S63" s="1"/>
  <c r="T63" s="1"/>
  <c r="U63" s="1"/>
  <c r="O65" s="1"/>
  <c r="P65" s="1"/>
  <c r="Q65" s="1"/>
  <c r="N19"/>
  <c r="H21" s="1"/>
  <c r="I21" s="1"/>
  <c r="J21" s="1"/>
  <c r="K21" s="1"/>
  <c r="L21" s="1"/>
  <c r="M21" s="1"/>
  <c r="N21" s="1"/>
  <c r="H23" s="1"/>
  <c r="I23" s="1"/>
  <c r="J23" s="1"/>
  <c r="K23" s="1"/>
  <c r="L23" s="1"/>
  <c r="S49"/>
  <c r="T49" s="1"/>
  <c r="U49" s="1"/>
  <c r="O51" s="1"/>
  <c r="P51" s="1"/>
  <c r="Q51" s="1"/>
  <c r="R51" s="1"/>
  <c r="S51" s="1"/>
  <c r="T51" s="1"/>
  <c r="U51" s="1"/>
  <c r="O53" s="1"/>
  <c r="W5"/>
  <c r="X4"/>
  <c r="T65" l="1"/>
  <c r="U65" s="1"/>
  <c r="O67" s="1"/>
  <c r="P67" s="1"/>
  <c r="Q67" s="1"/>
  <c r="R65"/>
  <c r="S65" s="1"/>
  <c r="R38"/>
  <c r="S38" s="1"/>
  <c r="T38" s="1"/>
  <c r="U38" s="1"/>
  <c r="O40" s="1"/>
  <c r="P40" s="1"/>
  <c r="Q40" s="1"/>
  <c r="R40" s="1"/>
  <c r="M23"/>
  <c r="N23" s="1"/>
  <c r="H25" s="1"/>
  <c r="W6"/>
  <c r="X5"/>
  <c r="X6" l="1"/>
  <c r="W7"/>
  <c r="W8" l="1"/>
  <c r="X7"/>
  <c r="W9" l="1"/>
  <c r="X8"/>
  <c r="W10" l="1"/>
  <c r="X9"/>
  <c r="B53"/>
  <c r="C53" s="1"/>
  <c r="D53" s="1"/>
  <c r="G53" s="1"/>
  <c r="W11" l="1"/>
  <c r="X10"/>
  <c r="H51"/>
  <c r="I51" s="1"/>
  <c r="J51" s="1"/>
  <c r="K51" s="1"/>
  <c r="L51" s="1"/>
  <c r="M51" s="1"/>
  <c r="N51" s="1"/>
  <c r="H53" s="1"/>
  <c r="I53" s="1"/>
  <c r="J53" s="1"/>
  <c r="W12" l="1"/>
  <c r="X11"/>
  <c r="B59"/>
  <c r="C59" s="1"/>
  <c r="D59" s="1"/>
  <c r="X12" l="1"/>
  <c r="W13"/>
  <c r="A67"/>
  <c r="B67" s="1"/>
  <c r="C67" s="1"/>
  <c r="D67" s="1"/>
  <c r="E67" s="1"/>
  <c r="X13" l="1"/>
  <c r="O59"/>
  <c r="P59" s="1"/>
  <c r="W14"/>
  <c r="X14" s="1"/>
  <c r="H67"/>
  <c r="I67" s="1"/>
  <c r="J67" s="1"/>
</calcChain>
</file>

<file path=xl/sharedStrings.xml><?xml version="1.0" encoding="utf-8"?>
<sst xmlns="http://schemas.openxmlformats.org/spreadsheetml/2006/main" count="159" uniqueCount="66">
  <si>
    <t>EMPLOYEE NAME</t>
  </si>
  <si>
    <t>Attendance is manageable daily.</t>
  </si>
  <si>
    <t>D</t>
  </si>
  <si>
    <t>DENTAL</t>
  </si>
  <si>
    <t>M</t>
  </si>
  <si>
    <t>MEDICAL</t>
  </si>
  <si>
    <t>U</t>
  </si>
  <si>
    <t>UNION BUSINESS</t>
  </si>
  <si>
    <t>F</t>
  </si>
  <si>
    <t>FLEX</t>
  </si>
  <si>
    <t>O</t>
  </si>
  <si>
    <t>OTHER LEAVES</t>
  </si>
  <si>
    <t>V</t>
  </si>
  <si>
    <t>VACATION</t>
  </si>
  <si>
    <t>H</t>
  </si>
  <si>
    <t>HOLIDAY</t>
  </si>
  <si>
    <t>*S</t>
  </si>
  <si>
    <t>SICK (UNCERTIFIED)</t>
  </si>
  <si>
    <t>*W</t>
  </si>
  <si>
    <t>WCB LEAVE</t>
  </si>
  <si>
    <t>*L</t>
  </si>
  <si>
    <t>LATE</t>
  </si>
  <si>
    <t>*SC</t>
  </si>
  <si>
    <t>SICK (CERTIFIED)</t>
  </si>
  <si>
    <t>*X</t>
  </si>
  <si>
    <t>ABSENT WITHOUT LEAVE</t>
  </si>
  <si>
    <t>*ACTIONED DAILY BY SUPERVISOR.  DIVIDE SQUARES DIAGONALLY TO DENOTE HALF DAYS (LEFT AM/RIGHT PM)</t>
  </si>
  <si>
    <t>JANUARY</t>
  </si>
  <si>
    <t>FEBRUARY</t>
  </si>
  <si>
    <t>MARCH</t>
  </si>
  <si>
    <t>SUN</t>
  </si>
  <si>
    <t>MON</t>
  </si>
  <si>
    <t>TUE</t>
  </si>
  <si>
    <t>WED</t>
  </si>
  <si>
    <t>THU</t>
  </si>
  <si>
    <t>FRI</t>
  </si>
  <si>
    <t>SAT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</si>
  <si>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</si>
  <si>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</si>
  <si>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</si>
  <si>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</si>
  <si>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</si>
  <si>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</si>
  <si>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</si>
  <si>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</si>
  <si>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</si>
  <si>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CODES</t>
  </si>
  <si>
    <t>MonthEnd</t>
  </si>
  <si>
    <t>Date</t>
  </si>
  <si>
    <t xml:space="preserve"> </t>
  </si>
  <si>
    <t>S</t>
  </si>
  <si>
    <t>M/D</t>
  </si>
  <si>
    <t>Sick</t>
  </si>
  <si>
    <t>Med/Dental</t>
  </si>
  <si>
    <t>Vacation</t>
  </si>
  <si>
    <t>BOT</t>
  </si>
  <si>
    <t>Banked OT</t>
  </si>
  <si>
    <t>Depend. Care</t>
  </si>
  <si>
    <t>Days</t>
  </si>
  <si>
    <t>Occurrences</t>
  </si>
  <si>
    <t>Hours</t>
  </si>
  <si>
    <t>LOA</t>
  </si>
  <si>
    <t>STAT</t>
  </si>
  <si>
    <t>Weekends</t>
  </si>
  <si>
    <t>WCB</t>
  </si>
  <si>
    <t>DC</t>
  </si>
</sst>
</file>

<file path=xl/styles.xml><?xml version="1.0" encoding="utf-8"?>
<styleSheet xmlns="http://schemas.openxmlformats.org/spreadsheetml/2006/main">
  <numFmts count="1">
    <numFmt numFmtId="164" formatCode="d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i/>
      <u/>
      <sz val="12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2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/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/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/>
    <xf numFmtId="0" fontId="2" fillId="0" borderId="0" xfId="0" applyFont="1" applyFill="1" applyBorder="1" applyAlignment="1">
      <alignment horizontal="center"/>
    </xf>
    <xf numFmtId="15" fontId="2" fillId="0" borderId="0" xfId="0" applyNumberFormat="1" applyFont="1" applyAlignment="1"/>
    <xf numFmtId="15" fontId="12" fillId="3" borderId="12" xfId="0" applyNumberFormat="1" applyFont="1" applyFill="1" applyBorder="1" applyAlignment="1"/>
    <xf numFmtId="164" fontId="3" fillId="0" borderId="13" xfId="0" applyNumberFormat="1" applyFont="1" applyFill="1" applyBorder="1" applyAlignment="1">
      <alignment horizontal="left" vertical="top"/>
    </xf>
    <xf numFmtId="164" fontId="3" fillId="0" borderId="14" xfId="0" applyNumberFormat="1" applyFont="1" applyFill="1" applyBorder="1" applyAlignment="1">
      <alignment horizontal="left" vertical="top"/>
    </xf>
    <xf numFmtId="164" fontId="3" fillId="0" borderId="15" xfId="0" applyNumberFormat="1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top"/>
    </xf>
    <xf numFmtId="164" fontId="3" fillId="0" borderId="17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horizontal="left" vertical="top"/>
    </xf>
    <xf numFmtId="14" fontId="0" fillId="0" borderId="0" xfId="0" applyNumberFormat="1"/>
    <xf numFmtId="14" fontId="13" fillId="0" borderId="0" xfId="0" applyNumberFormat="1" applyFont="1"/>
    <xf numFmtId="15" fontId="0" fillId="0" borderId="0" xfId="0" applyNumberFormat="1"/>
    <xf numFmtId="164" fontId="3" fillId="0" borderId="19" xfId="0" applyNumberFormat="1" applyFont="1" applyFill="1" applyBorder="1" applyAlignment="1">
      <alignment horizontal="left" vertical="top"/>
    </xf>
    <xf numFmtId="164" fontId="3" fillId="0" borderId="21" xfId="0" applyNumberFormat="1" applyFont="1" applyFill="1" applyBorder="1" applyAlignment="1">
      <alignment horizontal="left" vertical="top"/>
    </xf>
    <xf numFmtId="164" fontId="3" fillId="5" borderId="22" xfId="0" applyNumberFormat="1" applyFont="1" applyFill="1" applyBorder="1" applyAlignment="1">
      <alignment horizontal="left" vertical="top"/>
    </xf>
    <xf numFmtId="164" fontId="3" fillId="5" borderId="20" xfId="0" applyNumberFormat="1" applyFont="1" applyFill="1" applyBorder="1" applyAlignment="1">
      <alignment horizontal="left" vertical="top"/>
    </xf>
    <xf numFmtId="164" fontId="3" fillId="5" borderId="14" xfId="0" applyNumberFormat="1" applyFont="1" applyFill="1" applyBorder="1" applyAlignment="1">
      <alignment horizontal="left" vertical="top"/>
    </xf>
    <xf numFmtId="164" fontId="3" fillId="5" borderId="23" xfId="0" applyNumberFormat="1" applyFont="1" applyFill="1" applyBorder="1" applyAlignment="1">
      <alignment horizontal="left" vertical="top"/>
    </xf>
    <xf numFmtId="164" fontId="3" fillId="5" borderId="24" xfId="0" applyNumberFormat="1" applyFont="1" applyFill="1" applyBorder="1" applyAlignment="1">
      <alignment horizontal="left" vertical="top"/>
    </xf>
    <xf numFmtId="164" fontId="3" fillId="5" borderId="25" xfId="0" applyNumberFormat="1" applyFont="1" applyFill="1" applyBorder="1" applyAlignment="1">
      <alignment horizontal="left" vertical="top"/>
    </xf>
    <xf numFmtId="164" fontId="3" fillId="5" borderId="26" xfId="0" applyNumberFormat="1" applyFont="1" applyFill="1" applyBorder="1" applyAlignment="1">
      <alignment horizontal="left" vertical="top"/>
    </xf>
    <xf numFmtId="164" fontId="3" fillId="0" borderId="28" xfId="0" applyNumberFormat="1" applyFont="1" applyFill="1" applyBorder="1" applyAlignment="1">
      <alignment horizontal="left" vertical="top"/>
    </xf>
    <xf numFmtId="164" fontId="3" fillId="0" borderId="22" xfId="0" applyNumberFormat="1" applyFont="1" applyFill="1" applyBorder="1" applyAlignment="1">
      <alignment horizontal="left" vertical="top"/>
    </xf>
    <xf numFmtId="164" fontId="3" fillId="0" borderId="29" xfId="0" applyNumberFormat="1" applyFont="1" applyFill="1" applyBorder="1" applyAlignment="1">
      <alignment horizontal="left" vertical="top"/>
    </xf>
    <xf numFmtId="164" fontId="3" fillId="0" borderId="30" xfId="0" applyNumberFormat="1" applyFont="1" applyFill="1" applyBorder="1" applyAlignment="1">
      <alignment horizontal="left" vertical="top"/>
    </xf>
    <xf numFmtId="164" fontId="3" fillId="0" borderId="31" xfId="0" applyNumberFormat="1" applyFont="1" applyFill="1" applyBorder="1" applyAlignment="1">
      <alignment horizontal="left" vertical="top"/>
    </xf>
    <xf numFmtId="164" fontId="3" fillId="5" borderId="32" xfId="0" applyNumberFormat="1" applyFont="1" applyFill="1" applyBorder="1" applyAlignment="1">
      <alignment horizontal="left" vertical="top"/>
    </xf>
    <xf numFmtId="164" fontId="3" fillId="5" borderId="33" xfId="0" applyNumberFormat="1" applyFont="1" applyFill="1" applyBorder="1" applyAlignment="1">
      <alignment horizontal="left" vertical="top"/>
    </xf>
    <xf numFmtId="164" fontId="3" fillId="5" borderId="17" xfId="0" applyNumberFormat="1" applyFont="1" applyFill="1" applyBorder="1" applyAlignment="1">
      <alignment horizontal="left" vertical="top"/>
    </xf>
    <xf numFmtId="0" fontId="4" fillId="0" borderId="0" xfId="0" applyFont="1" applyFill="1"/>
    <xf numFmtId="164" fontId="3" fillId="5" borderId="9" xfId="0" applyNumberFormat="1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center" vertical="top"/>
    </xf>
    <xf numFmtId="164" fontId="3" fillId="0" borderId="36" xfId="0" applyNumberFormat="1" applyFont="1" applyFill="1" applyBorder="1" applyAlignment="1">
      <alignment horizontal="left" vertical="top"/>
    </xf>
    <xf numFmtId="164" fontId="3" fillId="6" borderId="15" xfId="0" applyNumberFormat="1" applyFont="1" applyFill="1" applyBorder="1" applyAlignment="1">
      <alignment horizontal="left" vertical="top"/>
    </xf>
    <xf numFmtId="0" fontId="4" fillId="0" borderId="37" xfId="0" applyFont="1" applyFill="1" applyBorder="1" applyAlignment="1">
      <alignment horizontal="center" vertical="top"/>
    </xf>
    <xf numFmtId="164" fontId="3" fillId="5" borderId="38" xfId="0" applyNumberFormat="1" applyFont="1" applyFill="1" applyBorder="1" applyAlignment="1">
      <alignment horizontal="left" vertical="top"/>
    </xf>
    <xf numFmtId="0" fontId="0" fillId="0" borderId="4" xfId="0" applyBorder="1"/>
    <xf numFmtId="164" fontId="3" fillId="5" borderId="27" xfId="0" applyNumberFormat="1" applyFont="1" applyFill="1" applyBorder="1" applyAlignment="1">
      <alignment horizontal="left" vertical="top"/>
    </xf>
    <xf numFmtId="164" fontId="3" fillId="6" borderId="14" xfId="0" applyNumberFormat="1" applyFont="1" applyFill="1" applyBorder="1" applyAlignment="1">
      <alignment horizontal="left" vertical="top"/>
    </xf>
    <xf numFmtId="164" fontId="3" fillId="6" borderId="9" xfId="0" applyNumberFormat="1" applyFont="1" applyFill="1" applyBorder="1" applyAlignment="1">
      <alignment horizontal="left" vertical="top"/>
    </xf>
    <xf numFmtId="164" fontId="3" fillId="6" borderId="27" xfId="0" applyNumberFormat="1" applyFont="1" applyFill="1" applyBorder="1" applyAlignment="1">
      <alignment horizontal="left" vertical="top"/>
    </xf>
    <xf numFmtId="164" fontId="3" fillId="6" borderId="22" xfId="0" applyNumberFormat="1" applyFont="1" applyFill="1" applyBorder="1" applyAlignment="1">
      <alignment horizontal="left" vertical="top"/>
    </xf>
    <xf numFmtId="164" fontId="3" fillId="6" borderId="36" xfId="0" applyNumberFormat="1" applyFont="1" applyFill="1" applyBorder="1" applyAlignment="1">
      <alignment horizontal="left" vertical="top"/>
    </xf>
    <xf numFmtId="164" fontId="3" fillId="6" borderId="20" xfId="0" applyNumberFormat="1" applyFont="1" applyFill="1" applyBorder="1" applyAlignment="1">
      <alignment horizontal="left" vertical="top"/>
    </xf>
    <xf numFmtId="164" fontId="3" fillId="5" borderId="48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1" fillId="7" borderId="0" xfId="0" applyFont="1" applyFill="1"/>
    <xf numFmtId="0" fontId="1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top"/>
    </xf>
    <xf numFmtId="164" fontId="3" fillId="5" borderId="0" xfId="0" applyNumberFormat="1" applyFont="1" applyFill="1" applyBorder="1" applyAlignment="1">
      <alignment horizontal="left" vertical="top"/>
    </xf>
    <xf numFmtId="164" fontId="3" fillId="5" borderId="4" xfId="0" applyNumberFormat="1" applyFont="1" applyFill="1" applyBorder="1" applyAlignment="1">
      <alignment horizontal="left" vertical="top"/>
    </xf>
    <xf numFmtId="164" fontId="3" fillId="6" borderId="38" xfId="0" applyNumberFormat="1" applyFont="1" applyFill="1" applyBorder="1" applyAlignment="1">
      <alignment horizontal="left" vertical="top"/>
    </xf>
    <xf numFmtId="164" fontId="3" fillId="5" borderId="49" xfId="0" applyNumberFormat="1" applyFont="1" applyFill="1" applyBorder="1" applyAlignment="1">
      <alignment horizontal="left" vertical="top"/>
    </xf>
    <xf numFmtId="164" fontId="3" fillId="0" borderId="33" xfId="0" applyNumberFormat="1" applyFont="1" applyFill="1" applyBorder="1" applyAlignment="1">
      <alignment horizontal="left" vertical="top"/>
    </xf>
    <xf numFmtId="164" fontId="3" fillId="5" borderId="5" xfId="0" applyNumberFormat="1" applyFont="1" applyFill="1" applyBorder="1" applyAlignment="1">
      <alignment horizontal="left" vertical="top"/>
    </xf>
    <xf numFmtId="164" fontId="3" fillId="7" borderId="9" xfId="0" applyNumberFormat="1" applyFont="1" applyFill="1" applyBorder="1" applyAlignment="1">
      <alignment horizontal="left" vertical="top"/>
    </xf>
    <xf numFmtId="164" fontId="3" fillId="7" borderId="13" xfId="0" applyNumberFormat="1" applyFont="1" applyFill="1" applyBorder="1" applyAlignment="1">
      <alignment horizontal="left" vertical="top"/>
    </xf>
    <xf numFmtId="0" fontId="1" fillId="7" borderId="9" xfId="0" applyFont="1" applyFill="1" applyBorder="1"/>
    <xf numFmtId="0" fontId="0" fillId="0" borderId="9" xfId="0" applyBorder="1"/>
    <xf numFmtId="164" fontId="3" fillId="0" borderId="50" xfId="0" applyNumberFormat="1" applyFont="1" applyFill="1" applyBorder="1" applyAlignment="1">
      <alignment horizontal="left" vertical="top"/>
    </xf>
    <xf numFmtId="164" fontId="3" fillId="6" borderId="18" xfId="0" applyNumberFormat="1" applyFont="1" applyFill="1" applyBorder="1" applyAlignment="1">
      <alignment horizontal="left" vertical="top"/>
    </xf>
    <xf numFmtId="164" fontId="3" fillId="0" borderId="47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164" fontId="3" fillId="0" borderId="51" xfId="0" applyNumberFormat="1" applyFont="1" applyFill="1" applyBorder="1" applyAlignment="1">
      <alignment horizontal="left" vertical="top"/>
    </xf>
    <xf numFmtId="164" fontId="3" fillId="0" borderId="16" xfId="0" applyNumberFormat="1" applyFont="1" applyFill="1" applyBorder="1" applyAlignment="1">
      <alignment horizontal="left" vertical="top"/>
    </xf>
    <xf numFmtId="164" fontId="3" fillId="0" borderId="52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164" fontId="3" fillId="0" borderId="53" xfId="0" applyNumberFormat="1" applyFont="1" applyFill="1" applyBorder="1" applyAlignment="1">
      <alignment horizontal="left" vertical="top"/>
    </xf>
    <xf numFmtId="164" fontId="3" fillId="0" borderId="54" xfId="0" applyNumberFormat="1" applyFont="1" applyFill="1" applyBorder="1" applyAlignment="1">
      <alignment horizontal="left" vertical="top"/>
    </xf>
    <xf numFmtId="164" fontId="3" fillId="0" borderId="56" xfId="0" applyNumberFormat="1" applyFont="1" applyFill="1" applyBorder="1" applyAlignment="1">
      <alignment horizontal="left" vertical="top"/>
    </xf>
    <xf numFmtId="164" fontId="3" fillId="5" borderId="47" xfId="0" applyNumberFormat="1" applyFont="1" applyFill="1" applyBorder="1" applyAlignment="1">
      <alignment horizontal="left" vertical="top"/>
    </xf>
    <xf numFmtId="164" fontId="3" fillId="0" borderId="57" xfId="0" applyNumberFormat="1" applyFont="1" applyFill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164" fontId="14" fillId="0" borderId="9" xfId="0" applyNumberFormat="1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14" fillId="8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4" fillId="13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164" fontId="3" fillId="5" borderId="29" xfId="0" applyNumberFormat="1" applyFont="1" applyFill="1" applyBorder="1" applyAlignment="1">
      <alignment horizontal="left" vertical="top"/>
    </xf>
    <xf numFmtId="164" fontId="3" fillId="5" borderId="30" xfId="0" applyNumberFormat="1" applyFont="1" applyFill="1" applyBorder="1" applyAlignment="1">
      <alignment horizontal="left" vertical="top"/>
    </xf>
    <xf numFmtId="0" fontId="1" fillId="0" borderId="9" xfId="0" applyFont="1" applyFill="1" applyBorder="1"/>
    <xf numFmtId="0" fontId="1" fillId="5" borderId="9" xfId="0" applyFont="1" applyFill="1" applyBorder="1" applyAlignment="1">
      <alignment horizontal="left"/>
    </xf>
    <xf numFmtId="0" fontId="1" fillId="5" borderId="9" xfId="0" applyFont="1" applyFill="1" applyBorder="1"/>
    <xf numFmtId="0" fontId="7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top"/>
    </xf>
    <xf numFmtId="0" fontId="7" fillId="0" borderId="41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0" fontId="7" fillId="4" borderId="40" xfId="0" applyFont="1" applyFill="1" applyBorder="1" applyAlignment="1">
      <alignment horizontal="center" vertical="top"/>
    </xf>
    <xf numFmtId="0" fontId="7" fillId="4" borderId="41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vertical="center"/>
    </xf>
    <xf numFmtId="0" fontId="10" fillId="2" borderId="43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7" fillId="4" borderId="45" xfId="0" applyFont="1" applyFill="1" applyBorder="1" applyAlignment="1">
      <alignment horizontal="center" vertical="top"/>
    </xf>
    <xf numFmtId="0" fontId="9" fillId="2" borderId="46" xfId="0" applyFont="1" applyFill="1" applyBorder="1" applyAlignment="1">
      <alignment vertical="center"/>
    </xf>
    <xf numFmtId="164" fontId="3" fillId="5" borderId="55" xfId="0" applyNumberFormat="1" applyFont="1" applyFill="1" applyBorder="1" applyAlignment="1">
      <alignment horizontal="left" vertical="top"/>
    </xf>
    <xf numFmtId="164" fontId="3" fillId="5" borderId="57" xfId="0" applyNumberFormat="1" applyFont="1" applyFill="1" applyBorder="1" applyAlignment="1">
      <alignment horizontal="left" vertical="top"/>
    </xf>
    <xf numFmtId="164" fontId="3" fillId="5" borderId="21" xfId="0" applyNumberFormat="1" applyFont="1" applyFill="1" applyBorder="1" applyAlignment="1">
      <alignment horizontal="left" vertical="top"/>
    </xf>
    <xf numFmtId="0" fontId="1" fillId="7" borderId="9" xfId="0" applyFont="1" applyFill="1" applyBorder="1" applyAlignment="1">
      <alignment horizontal="left"/>
    </xf>
    <xf numFmtId="164" fontId="3" fillId="7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90714</xdr:rowOff>
    </xdr:from>
    <xdr:to>
      <xdr:col>1</xdr:col>
      <xdr:colOff>201331</xdr:colOff>
      <xdr:row>3</xdr:row>
      <xdr:rowOff>145143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E3AF65-EAF6-B04E-B80E-F0B47B75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90714"/>
          <a:ext cx="464403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"/>
  <sheetViews>
    <sheetView showGridLines="0" tabSelected="1" zoomScale="130" zoomScaleNormal="130" workbookViewId="0">
      <pane ySplit="4" topLeftCell="A5" activePane="bottomLeft" state="frozen"/>
      <selection activeCell="A26" sqref="A26:L26"/>
      <selection pane="bottomLeft" activeCell="R70" sqref="R70"/>
    </sheetView>
  </sheetViews>
  <sheetFormatPr defaultColWidth="0.42578125" defaultRowHeight="12.75"/>
  <cols>
    <col min="1" max="21" width="6.28515625" customWidth="1"/>
    <col min="22" max="22" width="1" customWidth="1"/>
    <col min="23" max="23" width="10.140625" customWidth="1"/>
    <col min="24" max="24" width="8.42578125" hidden="1" customWidth="1"/>
  </cols>
  <sheetData>
    <row r="1" spans="1:24" ht="13.5" thickBot="1">
      <c r="W1" s="29" t="s">
        <v>48</v>
      </c>
      <c r="X1" s="30" t="s">
        <v>47</v>
      </c>
    </row>
    <row r="2" spans="1:24" ht="16.5" thickBot="1">
      <c r="A2" s="2"/>
      <c r="B2" s="2"/>
      <c r="C2" s="12" t="str">
        <f>CONCATENATE(YEAR(January01)," ATTENDANCE CALENDAR")</f>
        <v>2024 ATTENDANCE CALENDAR</v>
      </c>
      <c r="D2" s="2"/>
      <c r="E2" s="2"/>
      <c r="F2" s="2"/>
      <c r="G2" s="2"/>
      <c r="H2" s="2"/>
      <c r="I2" s="3" t="s">
        <v>0</v>
      </c>
      <c r="J2" s="4"/>
      <c r="K2" s="4"/>
      <c r="L2" s="4"/>
      <c r="M2" s="4" t="s">
        <v>58</v>
      </c>
      <c r="N2" s="4"/>
      <c r="O2" s="4"/>
      <c r="P2" s="4"/>
      <c r="Q2" s="4"/>
      <c r="R2" s="4" t="s">
        <v>61</v>
      </c>
      <c r="S2" s="4"/>
      <c r="T2" s="4"/>
      <c r="U2" s="5"/>
      <c r="W2" s="32">
        <v>45292</v>
      </c>
      <c r="X2" s="31">
        <f>EOMONTH(January01,0)</f>
        <v>45322</v>
      </c>
    </row>
    <row r="3" spans="1:24" ht="15">
      <c r="A3" s="6"/>
      <c r="B3" s="6"/>
      <c r="C3" s="130" t="s">
        <v>1</v>
      </c>
      <c r="D3" s="130"/>
      <c r="E3" s="130"/>
      <c r="F3" s="130"/>
      <c r="G3" s="130"/>
      <c r="H3" s="131"/>
      <c r="I3" s="92"/>
      <c r="J3" s="7"/>
      <c r="K3" s="7"/>
      <c r="L3" s="7"/>
      <c r="M3" s="103" t="s">
        <v>59</v>
      </c>
      <c r="N3" s="7"/>
      <c r="O3" s="7"/>
      <c r="P3" s="7"/>
      <c r="Q3" s="39"/>
      <c r="R3" s="7"/>
      <c r="S3" s="7"/>
      <c r="T3" s="7"/>
      <c r="U3" s="8"/>
      <c r="W3" s="40">
        <f>DATE(YEAR(W2), MONTH(W2)+1, DAY(W2))</f>
        <v>45323</v>
      </c>
      <c r="X3" s="31">
        <f>EOMONTH(February01,0)</f>
        <v>45351</v>
      </c>
    </row>
    <row r="4" spans="1:24" ht="13.5" thickBot="1">
      <c r="A4" s="6"/>
      <c r="B4" s="6"/>
      <c r="C4" s="9"/>
      <c r="D4" s="6"/>
      <c r="E4" s="6"/>
      <c r="F4" s="6"/>
      <c r="G4" s="6"/>
      <c r="H4" s="6"/>
      <c r="I4" s="102"/>
      <c r="J4" s="10"/>
      <c r="K4" s="10"/>
      <c r="L4" s="10"/>
      <c r="M4" s="104" t="s">
        <v>60</v>
      </c>
      <c r="N4" s="10"/>
      <c r="O4" s="10"/>
      <c r="P4" s="10"/>
      <c r="Q4" s="10"/>
      <c r="R4" s="10"/>
      <c r="S4" s="10"/>
      <c r="T4" s="10"/>
      <c r="U4" s="11"/>
      <c r="W4" s="40">
        <f t="shared" ref="W4:W14" si="0">DATE(YEAR(W3), MONTH(W3)+1, DAY(W3))</f>
        <v>45352</v>
      </c>
      <c r="X4" s="31">
        <f>EOMONTH(March01,0)</f>
        <v>45382</v>
      </c>
    </row>
    <row r="5" spans="1:24" ht="4.9000000000000004" customHeight="1" thickBot="1">
      <c r="B5" s="2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W5" s="40">
        <f t="shared" si="0"/>
        <v>45383</v>
      </c>
      <c r="X5" s="31">
        <f>EOMONTH(April01,0)</f>
        <v>45412</v>
      </c>
    </row>
    <row r="6" spans="1:24" ht="15.75" customHeight="1">
      <c r="A6" s="24"/>
      <c r="B6" s="24"/>
      <c r="C6" s="16" t="s">
        <v>2</v>
      </c>
      <c r="D6" s="132" t="s">
        <v>3</v>
      </c>
      <c r="E6" s="132"/>
      <c r="F6" s="17" t="s">
        <v>4</v>
      </c>
      <c r="G6" s="132" t="s">
        <v>5</v>
      </c>
      <c r="H6" s="132"/>
      <c r="I6" s="132"/>
      <c r="J6" s="17" t="s">
        <v>6</v>
      </c>
      <c r="K6" s="132" t="s">
        <v>7</v>
      </c>
      <c r="L6" s="132"/>
      <c r="M6" s="132"/>
      <c r="N6" s="132"/>
      <c r="O6" s="85"/>
      <c r="P6" s="111" t="s">
        <v>62</v>
      </c>
      <c r="Q6" s="112" t="s">
        <v>12</v>
      </c>
      <c r="R6" s="111" t="s">
        <v>54</v>
      </c>
      <c r="W6" s="40">
        <f t="shared" si="0"/>
        <v>45413</v>
      </c>
      <c r="X6" s="31">
        <f>EOMONTH(_May01,0)</f>
        <v>45443</v>
      </c>
    </row>
    <row r="7" spans="1:24" ht="1.9" customHeight="1">
      <c r="A7" s="24"/>
      <c r="B7" s="24"/>
      <c r="C7" s="18"/>
      <c r="D7" s="21"/>
      <c r="E7" s="21"/>
      <c r="F7" s="19"/>
      <c r="G7" s="21"/>
      <c r="H7" s="21"/>
      <c r="I7" s="21"/>
      <c r="J7" s="19"/>
      <c r="K7" s="21"/>
      <c r="L7" s="21"/>
      <c r="M7" s="21"/>
      <c r="N7" s="21"/>
      <c r="O7" s="77"/>
      <c r="P7" s="113"/>
      <c r="Q7" s="114"/>
      <c r="R7" s="113"/>
      <c r="S7" s="23"/>
      <c r="T7" s="23"/>
      <c r="U7" s="23"/>
      <c r="W7" s="40">
        <f t="shared" si="0"/>
        <v>45444</v>
      </c>
      <c r="X7" s="31">
        <f>EOMONTH(June01,0)</f>
        <v>45473</v>
      </c>
    </row>
    <row r="8" spans="1:24" ht="15.75">
      <c r="A8" s="140" t="s">
        <v>46</v>
      </c>
      <c r="B8" s="141"/>
      <c r="C8" s="18" t="s">
        <v>8</v>
      </c>
      <c r="D8" s="133" t="s">
        <v>9</v>
      </c>
      <c r="E8" s="133"/>
      <c r="F8" s="19" t="s">
        <v>10</v>
      </c>
      <c r="G8" s="133" t="s">
        <v>11</v>
      </c>
      <c r="H8" s="133"/>
      <c r="I8" s="133"/>
      <c r="J8" s="19" t="s">
        <v>12</v>
      </c>
      <c r="K8" s="133" t="s">
        <v>13</v>
      </c>
      <c r="L8" s="133"/>
      <c r="M8" s="133"/>
      <c r="N8" s="133"/>
      <c r="O8" s="115"/>
      <c r="P8" s="113" t="s">
        <v>63</v>
      </c>
      <c r="Q8" s="116" t="s">
        <v>51</v>
      </c>
      <c r="R8" s="113" t="s">
        <v>53</v>
      </c>
      <c r="S8" s="77"/>
      <c r="T8" s="75"/>
      <c r="U8" s="75"/>
      <c r="W8" s="40">
        <f t="shared" si="0"/>
        <v>45474</v>
      </c>
      <c r="X8" s="31">
        <f>EOMONTH(July01,0)</f>
        <v>45504</v>
      </c>
    </row>
    <row r="9" spans="1:24" ht="1.9" customHeight="1">
      <c r="A9" s="140"/>
      <c r="B9" s="141"/>
      <c r="C9" s="18"/>
      <c r="D9" s="21"/>
      <c r="E9" s="21"/>
      <c r="F9" s="19"/>
      <c r="G9" s="21"/>
      <c r="H9" s="21"/>
      <c r="I9" s="21"/>
      <c r="J9" s="19"/>
      <c r="K9" s="21"/>
      <c r="L9" s="21"/>
      <c r="M9" s="21"/>
      <c r="N9" s="21"/>
      <c r="O9" s="77"/>
      <c r="P9" s="113"/>
      <c r="Q9" s="114"/>
      <c r="R9" s="113"/>
      <c r="S9" s="77"/>
      <c r="T9" s="22"/>
      <c r="U9" s="22"/>
      <c r="W9" s="40">
        <f t="shared" si="0"/>
        <v>45505</v>
      </c>
      <c r="X9" s="31">
        <f>EOMONTH(August01,0)</f>
        <v>45535</v>
      </c>
    </row>
    <row r="10" spans="1:24" ht="15.75">
      <c r="A10" s="140"/>
      <c r="B10" s="141"/>
      <c r="C10" s="18" t="s">
        <v>14</v>
      </c>
      <c r="D10" s="133" t="s">
        <v>15</v>
      </c>
      <c r="E10" s="133"/>
      <c r="F10" s="19" t="s">
        <v>16</v>
      </c>
      <c r="G10" s="133" t="s">
        <v>17</v>
      </c>
      <c r="H10" s="133"/>
      <c r="I10" s="133"/>
      <c r="J10" s="19" t="s">
        <v>18</v>
      </c>
      <c r="K10" s="133" t="s">
        <v>19</v>
      </c>
      <c r="L10" s="133"/>
      <c r="M10" s="133"/>
      <c r="N10" s="133"/>
      <c r="O10" s="117" t="s">
        <v>64</v>
      </c>
      <c r="P10" s="113" t="s">
        <v>64</v>
      </c>
      <c r="Q10" s="118" t="s">
        <v>55</v>
      </c>
      <c r="R10" s="113" t="s">
        <v>56</v>
      </c>
      <c r="S10" s="77"/>
      <c r="T10" s="22"/>
      <c r="U10" s="22"/>
      <c r="W10" s="40">
        <f t="shared" si="0"/>
        <v>45536</v>
      </c>
      <c r="X10" s="31">
        <f>EOMONTH(September01,0)</f>
        <v>45565</v>
      </c>
    </row>
    <row r="11" spans="1:24" ht="1.9" customHeight="1">
      <c r="A11" s="24"/>
      <c r="B11" s="24"/>
      <c r="C11" s="18"/>
      <c r="D11" s="21"/>
      <c r="E11" s="21"/>
      <c r="F11" s="19"/>
      <c r="G11" s="21"/>
      <c r="H11" s="21"/>
      <c r="I11" s="21"/>
      <c r="J11" s="19"/>
      <c r="K11" s="21"/>
      <c r="L11" s="21"/>
      <c r="M11" s="21"/>
      <c r="N11" s="21"/>
      <c r="O11" s="119"/>
      <c r="P11" s="113"/>
      <c r="Q11" s="114"/>
      <c r="R11" s="113"/>
      <c r="S11" s="77"/>
      <c r="T11" s="22"/>
      <c r="U11" s="22"/>
      <c r="W11" s="40">
        <f t="shared" si="0"/>
        <v>45566</v>
      </c>
      <c r="X11" s="31">
        <f>EOMONTH(October01,0)</f>
        <v>45596</v>
      </c>
    </row>
    <row r="12" spans="1:24" ht="15.75">
      <c r="A12" s="24"/>
      <c r="B12" s="24"/>
      <c r="C12" s="18" t="s">
        <v>20</v>
      </c>
      <c r="D12" s="146" t="s">
        <v>21</v>
      </c>
      <c r="E12" s="146"/>
      <c r="F12" s="19" t="s">
        <v>22</v>
      </c>
      <c r="G12" s="146" t="s">
        <v>23</v>
      </c>
      <c r="H12" s="146"/>
      <c r="I12" s="146"/>
      <c r="J12" s="19" t="s">
        <v>24</v>
      </c>
      <c r="K12" s="146" t="s">
        <v>25</v>
      </c>
      <c r="L12" s="146"/>
      <c r="M12" s="146"/>
      <c r="N12" s="146"/>
      <c r="O12" s="120" t="s">
        <v>50</v>
      </c>
      <c r="P12" s="121" t="s">
        <v>52</v>
      </c>
      <c r="Q12" s="122" t="s">
        <v>65</v>
      </c>
      <c r="R12" s="113" t="s">
        <v>57</v>
      </c>
      <c r="S12" s="77"/>
      <c r="T12" s="22"/>
      <c r="U12" s="22"/>
      <c r="W12" s="40">
        <f t="shared" si="0"/>
        <v>45597</v>
      </c>
      <c r="X12" s="31">
        <f>EOMONTH(November01,0)</f>
        <v>45626</v>
      </c>
    </row>
    <row r="13" spans="1:24" ht="14.25" customHeight="1" thickBot="1">
      <c r="A13" s="24"/>
      <c r="B13" s="24"/>
      <c r="C13" s="142" t="s">
        <v>26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O13" s="123"/>
      <c r="P13" s="113"/>
      <c r="Q13" s="124" t="s">
        <v>10</v>
      </c>
      <c r="R13" s="20"/>
      <c r="S13" s="20"/>
      <c r="T13" s="20"/>
      <c r="U13" s="20"/>
      <c r="W13" s="40">
        <f t="shared" si="0"/>
        <v>45627</v>
      </c>
      <c r="X13" s="31">
        <f>EOMONTH(December01,0)</f>
        <v>45657</v>
      </c>
    </row>
    <row r="14" spans="1:24" ht="8.25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W14" s="40">
        <f t="shared" si="0"/>
        <v>45658</v>
      </c>
      <c r="X14" s="31">
        <f>EOMONTH(January01Next,0)</f>
        <v>45688</v>
      </c>
    </row>
    <row r="15" spans="1:24" ht="15">
      <c r="A15" s="134" t="s">
        <v>27</v>
      </c>
      <c r="B15" s="135"/>
      <c r="C15" s="135"/>
      <c r="D15" s="135"/>
      <c r="E15" s="135"/>
      <c r="F15" s="135"/>
      <c r="G15" s="136"/>
      <c r="H15" s="145" t="s">
        <v>28</v>
      </c>
      <c r="I15" s="138"/>
      <c r="J15" s="138"/>
      <c r="K15" s="138"/>
      <c r="L15" s="138"/>
      <c r="M15" s="138"/>
      <c r="N15" s="139"/>
      <c r="O15" s="137" t="s">
        <v>29</v>
      </c>
      <c r="P15" s="138"/>
      <c r="Q15" s="138"/>
      <c r="R15" s="138"/>
      <c r="S15" s="138"/>
      <c r="T15" s="138"/>
      <c r="U15" s="139"/>
      <c r="W15" s="28"/>
    </row>
    <row r="16" spans="1:24" ht="10.9" customHeight="1">
      <c r="A16" s="26" t="s">
        <v>30</v>
      </c>
      <c r="B16" s="36" t="s">
        <v>31</v>
      </c>
      <c r="C16" s="36" t="s">
        <v>32</v>
      </c>
      <c r="D16" s="36" t="s">
        <v>33</v>
      </c>
      <c r="E16" s="36" t="s">
        <v>34</v>
      </c>
      <c r="F16" s="36" t="s">
        <v>35</v>
      </c>
      <c r="G16" s="64" t="s">
        <v>36</v>
      </c>
      <c r="H16" s="26" t="s">
        <v>30</v>
      </c>
      <c r="I16" s="36" t="s">
        <v>31</v>
      </c>
      <c r="J16" s="36" t="s">
        <v>32</v>
      </c>
      <c r="K16" s="36" t="s">
        <v>33</v>
      </c>
      <c r="L16" s="36" t="s">
        <v>34</v>
      </c>
      <c r="M16" s="36" t="s">
        <v>35</v>
      </c>
      <c r="N16" s="27" t="s">
        <v>36</v>
      </c>
      <c r="O16" s="26" t="s">
        <v>30</v>
      </c>
      <c r="P16" s="36" t="s">
        <v>31</v>
      </c>
      <c r="Q16" s="36" t="s">
        <v>32</v>
      </c>
      <c r="R16" s="36" t="s">
        <v>33</v>
      </c>
      <c r="S16" s="36" t="s">
        <v>34</v>
      </c>
      <c r="T16" s="36" t="s">
        <v>35</v>
      </c>
      <c r="U16" s="27" t="s">
        <v>36</v>
      </c>
    </row>
    <row r="17" spans="1:23" ht="15" customHeight="1" thickBot="1">
      <c r="A17" s="71"/>
      <c r="B17" s="63"/>
      <c r="C17" s="62"/>
      <c r="D17" s="72"/>
      <c r="E17" s="25"/>
      <c r="F17" s="25"/>
      <c r="G17" s="65"/>
      <c r="H17" s="66"/>
      <c r="I17" s="35"/>
      <c r="J17" s="35"/>
      <c r="K17" s="25"/>
      <c r="L17" s="25">
        <f t="shared" ref="L17:N19" si="1">K17+1</f>
        <v>1</v>
      </c>
      <c r="M17" s="35">
        <f t="shared" si="1"/>
        <v>2</v>
      </c>
      <c r="N17" s="46">
        <f t="shared" si="1"/>
        <v>3</v>
      </c>
      <c r="O17" s="52"/>
      <c r="P17" s="25"/>
      <c r="Q17" s="25"/>
      <c r="R17" s="25"/>
      <c r="S17" s="33"/>
      <c r="T17" s="69">
        <v>1</v>
      </c>
      <c r="U17" s="47">
        <v>2</v>
      </c>
    </row>
    <row r="18" spans="1:23" ht="30" customHeight="1" thickBot="1">
      <c r="A18" s="71"/>
      <c r="B18" s="72"/>
      <c r="C18" s="25"/>
      <c r="D18" s="69"/>
      <c r="E18" s="25"/>
      <c r="F18" s="25"/>
      <c r="G18" s="65"/>
      <c r="H18" s="88"/>
      <c r="I18" s="25"/>
      <c r="J18" s="77"/>
      <c r="K18" s="107"/>
      <c r="L18" s="108"/>
      <c r="M18" s="77"/>
      <c r="N18" s="45"/>
      <c r="O18" s="52"/>
      <c r="P18" s="25"/>
      <c r="Q18" s="77"/>
      <c r="R18" s="107"/>
      <c r="S18" s="77"/>
      <c r="T18" s="77"/>
      <c r="U18" s="47"/>
    </row>
    <row r="19" spans="1:23" ht="15" customHeight="1" thickBot="1">
      <c r="A19" s="44"/>
      <c r="B19" s="86">
        <v>1</v>
      </c>
      <c r="C19" s="25">
        <f t="shared" ref="B19:G19" si="2">B19+1</f>
        <v>2</v>
      </c>
      <c r="D19" s="69">
        <f t="shared" si="2"/>
        <v>3</v>
      </c>
      <c r="E19" s="69">
        <f t="shared" si="2"/>
        <v>4</v>
      </c>
      <c r="F19" s="69">
        <f t="shared" si="2"/>
        <v>5</v>
      </c>
      <c r="G19" s="45">
        <f t="shared" si="2"/>
        <v>6</v>
      </c>
      <c r="H19" s="44">
        <f>N17+1</f>
        <v>4</v>
      </c>
      <c r="I19" s="25">
        <f>H19+1</f>
        <v>5</v>
      </c>
      <c r="J19" s="25">
        <f t="shared" ref="I19:U25" si="3">I19+1</f>
        <v>6</v>
      </c>
      <c r="K19" s="25">
        <f>J19+1</f>
        <v>7</v>
      </c>
      <c r="L19" s="25">
        <f t="shared" si="1"/>
        <v>8</v>
      </c>
      <c r="M19" s="25">
        <f t="shared" si="1"/>
        <v>9</v>
      </c>
      <c r="N19" s="45">
        <f t="shared" si="1"/>
        <v>10</v>
      </c>
      <c r="O19" s="44">
        <f>U17+1</f>
        <v>3</v>
      </c>
      <c r="P19" s="25">
        <f t="shared" si="3"/>
        <v>4</v>
      </c>
      <c r="Q19" s="25">
        <f t="shared" si="3"/>
        <v>5</v>
      </c>
      <c r="R19" s="25">
        <f t="shared" si="3"/>
        <v>6</v>
      </c>
      <c r="S19" s="25">
        <f t="shared" si="3"/>
        <v>7</v>
      </c>
      <c r="T19" s="69">
        <f t="shared" si="3"/>
        <v>8</v>
      </c>
      <c r="U19" s="47">
        <f t="shared" si="3"/>
        <v>9</v>
      </c>
    </row>
    <row r="20" spans="1:23" ht="30" customHeight="1" thickBot="1">
      <c r="A20" s="44"/>
      <c r="B20" s="76" t="s">
        <v>14</v>
      </c>
      <c r="C20" s="106"/>
      <c r="D20" s="106"/>
      <c r="E20" s="106"/>
      <c r="F20" s="106"/>
      <c r="G20" s="45"/>
      <c r="H20" s="44"/>
      <c r="I20" s="77"/>
      <c r="J20" s="77"/>
      <c r="K20" s="25"/>
      <c r="L20" s="25"/>
      <c r="M20" s="108"/>
      <c r="N20" s="45"/>
      <c r="O20" s="44"/>
      <c r="P20" s="25"/>
      <c r="Q20" s="25"/>
      <c r="R20" s="25"/>
      <c r="S20" s="77"/>
      <c r="T20" s="77"/>
      <c r="U20" s="47"/>
    </row>
    <row r="21" spans="1:23" ht="15" customHeight="1" thickBot="1">
      <c r="A21" s="44">
        <f>G19+1</f>
        <v>7</v>
      </c>
      <c r="B21" s="62">
        <f>A21+1</f>
        <v>8</v>
      </c>
      <c r="C21" s="25">
        <f t="shared" ref="C21:G23" si="4">B21+1</f>
        <v>9</v>
      </c>
      <c r="D21" s="69">
        <f t="shared" si="4"/>
        <v>10</v>
      </c>
      <c r="E21" s="69">
        <f t="shared" si="4"/>
        <v>11</v>
      </c>
      <c r="F21" s="25">
        <f t="shared" si="4"/>
        <v>12</v>
      </c>
      <c r="G21" s="45">
        <f t="shared" si="4"/>
        <v>13</v>
      </c>
      <c r="H21" s="44">
        <f>N19+1</f>
        <v>11</v>
      </c>
      <c r="I21" s="25">
        <f t="shared" si="3"/>
        <v>12</v>
      </c>
      <c r="J21" s="25">
        <f t="shared" si="3"/>
        <v>13</v>
      </c>
      <c r="K21" s="25">
        <f t="shared" si="3"/>
        <v>14</v>
      </c>
      <c r="L21" s="25">
        <f t="shared" si="3"/>
        <v>15</v>
      </c>
      <c r="M21" s="69">
        <f t="shared" si="3"/>
        <v>16</v>
      </c>
      <c r="N21" s="45">
        <f t="shared" si="3"/>
        <v>17</v>
      </c>
      <c r="O21" s="44">
        <f>U19+1</f>
        <v>10</v>
      </c>
      <c r="P21" s="69">
        <f t="shared" si="3"/>
        <v>11</v>
      </c>
      <c r="Q21" s="25">
        <f t="shared" si="3"/>
        <v>12</v>
      </c>
      <c r="R21" s="25">
        <f t="shared" si="3"/>
        <v>13</v>
      </c>
      <c r="S21" s="25">
        <f t="shared" si="3"/>
        <v>14</v>
      </c>
      <c r="T21" s="25">
        <f t="shared" si="3"/>
        <v>15</v>
      </c>
      <c r="U21" s="47">
        <f t="shared" si="3"/>
        <v>16</v>
      </c>
    </row>
    <row r="22" spans="1:23" ht="30" customHeight="1" thickBot="1">
      <c r="A22" s="44"/>
      <c r="B22" s="62"/>
      <c r="C22" s="77"/>
      <c r="D22" s="77"/>
      <c r="E22" s="107"/>
      <c r="F22" s="106"/>
      <c r="G22" s="45"/>
      <c r="H22" s="44"/>
      <c r="I22" s="119"/>
      <c r="J22" s="106"/>
      <c r="K22" s="114"/>
      <c r="L22" s="106"/>
      <c r="M22" s="106"/>
      <c r="N22" s="45"/>
      <c r="O22" s="44"/>
      <c r="P22" s="69"/>
      <c r="Q22" s="77"/>
      <c r="R22" s="77"/>
      <c r="S22" s="109"/>
      <c r="T22" s="77"/>
      <c r="U22" s="48"/>
    </row>
    <row r="23" spans="1:23" ht="15" customHeight="1" thickBot="1">
      <c r="A23" s="44">
        <f>G21+1</f>
        <v>14</v>
      </c>
      <c r="B23" s="33">
        <f>A23+1</f>
        <v>15</v>
      </c>
      <c r="C23" s="25">
        <f t="shared" si="4"/>
        <v>16</v>
      </c>
      <c r="D23" s="69">
        <f t="shared" si="4"/>
        <v>17</v>
      </c>
      <c r="E23" s="69">
        <f t="shared" si="4"/>
        <v>18</v>
      </c>
      <c r="F23" s="69">
        <f t="shared" si="4"/>
        <v>19</v>
      </c>
      <c r="G23" s="47">
        <f>F23+1</f>
        <v>20</v>
      </c>
      <c r="H23" s="44">
        <f>N21+1</f>
        <v>18</v>
      </c>
      <c r="I23" s="85">
        <f t="shared" si="3"/>
        <v>19</v>
      </c>
      <c r="J23" s="25">
        <f t="shared" si="3"/>
        <v>20</v>
      </c>
      <c r="K23" s="25">
        <f t="shared" si="3"/>
        <v>21</v>
      </c>
      <c r="L23" s="25">
        <f t="shared" si="3"/>
        <v>22</v>
      </c>
      <c r="M23" s="25">
        <f t="shared" si="3"/>
        <v>23</v>
      </c>
      <c r="N23" s="45">
        <f t="shared" si="3"/>
        <v>24</v>
      </c>
      <c r="O23" s="44">
        <f>U21+1</f>
        <v>17</v>
      </c>
      <c r="P23" s="69">
        <f t="shared" si="3"/>
        <v>18</v>
      </c>
      <c r="Q23" s="69">
        <f t="shared" si="3"/>
        <v>19</v>
      </c>
      <c r="R23" s="69">
        <f t="shared" si="3"/>
        <v>20</v>
      </c>
      <c r="S23" s="25">
        <f t="shared" si="3"/>
        <v>21</v>
      </c>
      <c r="T23" s="25">
        <f>S23+1</f>
        <v>22</v>
      </c>
      <c r="U23" s="48">
        <f t="shared" si="3"/>
        <v>23</v>
      </c>
    </row>
    <row r="24" spans="1:23" ht="30" customHeight="1" thickBot="1">
      <c r="A24" s="44"/>
      <c r="B24" s="62"/>
      <c r="C24" s="106"/>
      <c r="D24" s="69"/>
      <c r="E24" s="69"/>
      <c r="F24" s="69"/>
      <c r="G24" s="47"/>
      <c r="H24" s="44"/>
      <c r="I24" s="87" t="s">
        <v>14</v>
      </c>
      <c r="J24" s="106"/>
      <c r="K24" s="106"/>
      <c r="L24" s="25"/>
      <c r="M24" s="25"/>
      <c r="N24" s="45"/>
      <c r="O24" s="44"/>
      <c r="P24" s="77"/>
      <c r="Q24" s="110"/>
      <c r="R24" s="25"/>
      <c r="S24" s="119" t="s">
        <v>50</v>
      </c>
      <c r="T24" s="25"/>
      <c r="U24" s="48"/>
    </row>
    <row r="25" spans="1:23" ht="15" customHeight="1" thickBot="1">
      <c r="A25" s="44">
        <f>G23+1</f>
        <v>21</v>
      </c>
      <c r="B25" s="62">
        <f t="shared" ref="B25:G25" si="5">A25+1</f>
        <v>22</v>
      </c>
      <c r="C25" s="25">
        <f t="shared" si="5"/>
        <v>23</v>
      </c>
      <c r="D25" s="69">
        <f t="shared" si="5"/>
        <v>24</v>
      </c>
      <c r="E25" s="69">
        <f t="shared" si="5"/>
        <v>25</v>
      </c>
      <c r="F25" s="25">
        <f t="shared" si="5"/>
        <v>26</v>
      </c>
      <c r="G25" s="47">
        <f t="shared" si="5"/>
        <v>27</v>
      </c>
      <c r="H25" s="44">
        <f>N23+1</f>
        <v>25</v>
      </c>
      <c r="I25" s="25">
        <v>26</v>
      </c>
      <c r="J25" s="25">
        <v>27</v>
      </c>
      <c r="K25" s="25">
        <v>28</v>
      </c>
      <c r="L25" s="25">
        <v>29</v>
      </c>
      <c r="M25" s="69"/>
      <c r="N25" s="68"/>
      <c r="O25" s="44">
        <f>U23+1</f>
        <v>24</v>
      </c>
      <c r="P25" s="69">
        <f>O25+1</f>
        <v>25</v>
      </c>
      <c r="Q25" s="69">
        <f t="shared" si="3"/>
        <v>26</v>
      </c>
      <c r="R25" s="25">
        <f t="shared" si="3"/>
        <v>27</v>
      </c>
      <c r="S25" s="25">
        <v>28</v>
      </c>
      <c r="T25" s="85">
        <v>29</v>
      </c>
      <c r="U25" s="47">
        <v>30</v>
      </c>
    </row>
    <row r="26" spans="1:23" ht="30" customHeight="1" thickBot="1">
      <c r="A26" s="56"/>
      <c r="B26" s="34"/>
      <c r="C26" s="106"/>
      <c r="D26" s="108"/>
      <c r="E26" s="114"/>
      <c r="F26" s="25"/>
      <c r="G26" s="79"/>
      <c r="H26" s="80"/>
      <c r="I26" s="77"/>
      <c r="J26" s="25"/>
      <c r="K26" s="25"/>
      <c r="L26" s="25"/>
      <c r="M26" s="69"/>
      <c r="N26" s="81"/>
      <c r="O26" s="56"/>
      <c r="P26" s="25"/>
      <c r="Q26" s="25"/>
      <c r="R26" s="25"/>
      <c r="S26" s="25"/>
      <c r="T26" s="85"/>
      <c r="U26" s="84"/>
    </row>
    <row r="27" spans="1:23" ht="15" customHeight="1">
      <c r="A27" s="56">
        <f>G25+1</f>
        <v>28</v>
      </c>
      <c r="B27" s="35">
        <v>29</v>
      </c>
      <c r="C27" s="93">
        <v>30</v>
      </c>
      <c r="D27" s="94">
        <v>31</v>
      </c>
      <c r="E27" s="94"/>
      <c r="F27" s="94"/>
      <c r="G27" s="95"/>
      <c r="H27" s="96"/>
      <c r="I27" s="97"/>
      <c r="J27" s="94"/>
      <c r="K27" s="94"/>
      <c r="L27" s="94"/>
      <c r="M27" s="94"/>
      <c r="N27" s="98"/>
      <c r="O27" s="147">
        <v>31</v>
      </c>
      <c r="P27" s="94"/>
      <c r="Q27" s="93"/>
      <c r="R27" s="94"/>
      <c r="S27" s="94"/>
      <c r="T27" s="94"/>
      <c r="U27" s="99"/>
    </row>
    <row r="28" spans="1:23" ht="30" customHeight="1" thickBot="1">
      <c r="A28" s="100"/>
      <c r="B28" s="77"/>
      <c r="C28" s="91"/>
      <c r="D28" s="91"/>
      <c r="E28" s="91"/>
      <c r="F28" s="91"/>
      <c r="G28" s="51"/>
      <c r="H28" s="101"/>
      <c r="I28" s="91"/>
      <c r="J28" s="91"/>
      <c r="K28" s="91"/>
      <c r="L28" s="91"/>
      <c r="M28" s="91"/>
      <c r="N28" s="51"/>
      <c r="O28" s="148"/>
      <c r="P28" s="91"/>
      <c r="Q28" s="91"/>
      <c r="R28" s="91"/>
      <c r="S28" s="91"/>
      <c r="T28" s="91"/>
      <c r="U28" s="51"/>
    </row>
    <row r="29" spans="1:23" ht="13.5" thickBo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3" ht="15">
      <c r="A30" s="134" t="s">
        <v>37</v>
      </c>
      <c r="B30" s="135"/>
      <c r="C30" s="135"/>
      <c r="D30" s="135"/>
      <c r="E30" s="135"/>
      <c r="F30" s="135"/>
      <c r="G30" s="136"/>
      <c r="H30" s="134" t="s">
        <v>38</v>
      </c>
      <c r="I30" s="135"/>
      <c r="J30" s="135"/>
      <c r="K30" s="135"/>
      <c r="L30" s="135"/>
      <c r="M30" s="135"/>
      <c r="N30" s="136"/>
      <c r="O30" s="134" t="s">
        <v>39</v>
      </c>
      <c r="P30" s="135"/>
      <c r="Q30" s="135"/>
      <c r="R30" s="135"/>
      <c r="S30" s="135"/>
      <c r="T30" s="135"/>
      <c r="U30" s="136"/>
    </row>
    <row r="31" spans="1:23" ht="10.9" customHeight="1">
      <c r="A31" s="61" t="s">
        <v>30</v>
      </c>
      <c r="B31" s="36" t="s">
        <v>31</v>
      </c>
      <c r="C31" s="36" t="s">
        <v>32</v>
      </c>
      <c r="D31" s="36" t="s">
        <v>33</v>
      </c>
      <c r="E31" s="36" t="s">
        <v>34</v>
      </c>
      <c r="F31" s="36" t="s">
        <v>35</v>
      </c>
      <c r="G31" s="27" t="s">
        <v>36</v>
      </c>
      <c r="H31" s="26" t="s">
        <v>30</v>
      </c>
      <c r="I31" s="36" t="s">
        <v>31</v>
      </c>
      <c r="J31" s="36" t="s">
        <v>32</v>
      </c>
      <c r="K31" s="36" t="s">
        <v>33</v>
      </c>
      <c r="L31" s="36" t="s">
        <v>34</v>
      </c>
      <c r="M31" s="36" t="s">
        <v>35</v>
      </c>
      <c r="N31" s="27" t="s">
        <v>36</v>
      </c>
      <c r="O31" s="26" t="s">
        <v>30</v>
      </c>
      <c r="P31" s="36" t="s">
        <v>31</v>
      </c>
      <c r="Q31" s="36" t="s">
        <v>32</v>
      </c>
      <c r="R31" s="36" t="s">
        <v>33</v>
      </c>
      <c r="S31" s="36" t="s">
        <v>34</v>
      </c>
      <c r="T31" s="36" t="s">
        <v>35</v>
      </c>
      <c r="U31" s="27" t="s">
        <v>36</v>
      </c>
    </row>
    <row r="32" spans="1:23" ht="15" customHeight="1">
      <c r="A32" s="52"/>
      <c r="B32" s="85">
        <v>1</v>
      </c>
      <c r="C32" s="35">
        <v>2</v>
      </c>
      <c r="D32" s="35">
        <v>3</v>
      </c>
      <c r="E32" s="37">
        <v>4</v>
      </c>
      <c r="F32" s="35">
        <v>5</v>
      </c>
      <c r="G32" s="60">
        <v>6</v>
      </c>
      <c r="H32" s="44"/>
      <c r="I32" s="35"/>
      <c r="J32" s="35"/>
      <c r="K32" s="37">
        <v>1</v>
      </c>
      <c r="L32" s="62">
        <f t="shared" ref="I32:M36" si="6">K32+1</f>
        <v>2</v>
      </c>
      <c r="M32" s="63">
        <f t="shared" si="6"/>
        <v>3</v>
      </c>
      <c r="N32" s="47">
        <f>M32+1</f>
        <v>4</v>
      </c>
      <c r="O32" s="55"/>
      <c r="P32" s="62"/>
      <c r="Q32" s="35"/>
      <c r="R32" s="25"/>
      <c r="S32" s="25"/>
      <c r="T32" s="34"/>
      <c r="U32" s="49">
        <v>1</v>
      </c>
      <c r="W32" s="41"/>
    </row>
    <row r="33" spans="1:23" ht="30" customHeight="1">
      <c r="A33" s="52"/>
      <c r="B33" s="85"/>
      <c r="C33" s="25"/>
      <c r="D33" s="25"/>
      <c r="E33" s="25"/>
      <c r="F33" s="25"/>
      <c r="G33" s="82"/>
      <c r="H33" s="56"/>
      <c r="I33" s="25"/>
      <c r="J33" s="25"/>
      <c r="K33" s="25"/>
      <c r="L33" s="25"/>
      <c r="M33" s="25"/>
      <c r="N33" s="48"/>
      <c r="O33" s="83"/>
      <c r="P33" s="25"/>
      <c r="Q33" s="25"/>
      <c r="R33" s="25"/>
      <c r="S33" s="25"/>
      <c r="T33" s="25"/>
      <c r="U33" s="47"/>
      <c r="W33" s="41"/>
    </row>
    <row r="34" spans="1:23" ht="15" customHeight="1">
      <c r="A34" s="44">
        <v>7</v>
      </c>
      <c r="B34" s="25">
        <v>8</v>
      </c>
      <c r="C34" s="25">
        <f t="shared" ref="B34:D38" si="7">B34+1</f>
        <v>9</v>
      </c>
      <c r="D34" s="69">
        <f t="shared" si="7"/>
        <v>10</v>
      </c>
      <c r="E34" s="69">
        <f t="shared" ref="E34:G38" si="8">D34+1</f>
        <v>11</v>
      </c>
      <c r="F34" s="69">
        <f t="shared" si="8"/>
        <v>12</v>
      </c>
      <c r="G34" s="50">
        <f t="shared" si="8"/>
        <v>13</v>
      </c>
      <c r="H34" s="56">
        <f>N32+1</f>
        <v>5</v>
      </c>
      <c r="I34" s="25">
        <f t="shared" si="6"/>
        <v>6</v>
      </c>
      <c r="J34" s="25">
        <f t="shared" si="6"/>
        <v>7</v>
      </c>
      <c r="K34" s="25">
        <f t="shared" si="6"/>
        <v>8</v>
      </c>
      <c r="L34" s="25">
        <f t="shared" si="6"/>
        <v>9</v>
      </c>
      <c r="M34" s="25">
        <f t="shared" si="6"/>
        <v>10</v>
      </c>
      <c r="N34" s="48">
        <f>M34+1</f>
        <v>11</v>
      </c>
      <c r="O34" s="57">
        <f>U32+1</f>
        <v>2</v>
      </c>
      <c r="P34" s="69">
        <f t="shared" ref="P34:U38" si="9">O34+1</f>
        <v>3</v>
      </c>
      <c r="Q34" s="69">
        <f t="shared" si="9"/>
        <v>4</v>
      </c>
      <c r="R34" s="25">
        <f t="shared" si="9"/>
        <v>5</v>
      </c>
      <c r="S34" s="25">
        <f t="shared" si="9"/>
        <v>6</v>
      </c>
      <c r="T34" s="25">
        <f t="shared" si="9"/>
        <v>7</v>
      </c>
      <c r="U34" s="47">
        <f t="shared" si="9"/>
        <v>8</v>
      </c>
    </row>
    <row r="35" spans="1:23" ht="30" customHeight="1">
      <c r="A35" s="44"/>
      <c r="B35" s="25"/>
      <c r="C35" s="25"/>
      <c r="D35" s="25"/>
      <c r="E35" s="25"/>
      <c r="F35" s="25"/>
      <c r="G35" s="50"/>
      <c r="H35" s="56"/>
      <c r="I35" s="25"/>
      <c r="J35" s="25"/>
      <c r="K35" s="25"/>
      <c r="L35" s="25"/>
      <c r="M35" s="25"/>
      <c r="N35" s="48"/>
      <c r="O35" s="57"/>
      <c r="P35" s="25"/>
      <c r="Q35" s="25"/>
      <c r="R35" s="25"/>
      <c r="S35" s="25"/>
      <c r="T35" s="25"/>
      <c r="U35" s="47"/>
    </row>
    <row r="36" spans="1:23" ht="15" customHeight="1">
      <c r="A36" s="44">
        <f>G34+1</f>
        <v>14</v>
      </c>
      <c r="B36" s="69">
        <f t="shared" si="7"/>
        <v>15</v>
      </c>
      <c r="C36" s="25">
        <f t="shared" si="7"/>
        <v>16</v>
      </c>
      <c r="D36" s="69">
        <f t="shared" si="7"/>
        <v>17</v>
      </c>
      <c r="E36" s="25">
        <f t="shared" si="8"/>
        <v>18</v>
      </c>
      <c r="F36" s="25">
        <f t="shared" si="8"/>
        <v>19</v>
      </c>
      <c r="G36" s="47">
        <f t="shared" si="8"/>
        <v>20</v>
      </c>
      <c r="H36" s="44">
        <f>N34+1</f>
        <v>12</v>
      </c>
      <c r="I36" s="69">
        <f t="shared" si="6"/>
        <v>13</v>
      </c>
      <c r="J36" s="25">
        <f t="shared" si="6"/>
        <v>14</v>
      </c>
      <c r="K36" s="25">
        <f t="shared" si="6"/>
        <v>15</v>
      </c>
      <c r="L36" s="25">
        <f t="shared" si="6"/>
        <v>16</v>
      </c>
      <c r="M36" s="69">
        <f t="shared" si="6"/>
        <v>17</v>
      </c>
      <c r="N36" s="47">
        <f>M36+1</f>
        <v>18</v>
      </c>
      <c r="O36" s="44">
        <f>U34+1</f>
        <v>9</v>
      </c>
      <c r="P36" s="69">
        <f t="shared" si="9"/>
        <v>10</v>
      </c>
      <c r="Q36" s="69">
        <f t="shared" si="9"/>
        <v>11</v>
      </c>
      <c r="R36" s="25">
        <f t="shared" si="9"/>
        <v>12</v>
      </c>
      <c r="S36" s="25">
        <f t="shared" si="9"/>
        <v>13</v>
      </c>
      <c r="T36" s="25">
        <f t="shared" si="9"/>
        <v>14</v>
      </c>
      <c r="U36" s="47">
        <f t="shared" si="9"/>
        <v>15</v>
      </c>
    </row>
    <row r="37" spans="1:23" ht="30" customHeight="1">
      <c r="A37" s="44"/>
      <c r="B37" s="25"/>
      <c r="C37" s="25"/>
      <c r="D37" s="25"/>
      <c r="E37" s="25"/>
      <c r="F37" s="127"/>
      <c r="G37" s="47"/>
      <c r="H37" s="44"/>
      <c r="I37" s="25"/>
      <c r="J37" s="25"/>
      <c r="K37" s="25"/>
      <c r="L37" s="25"/>
      <c r="M37" s="25"/>
      <c r="N37" s="45"/>
      <c r="O37" s="44"/>
      <c r="P37" s="25"/>
      <c r="Q37" s="25"/>
      <c r="R37" s="25"/>
      <c r="S37" s="25"/>
      <c r="T37" s="25"/>
      <c r="U37" s="47"/>
    </row>
    <row r="38" spans="1:23" ht="15" customHeight="1">
      <c r="A38" s="44">
        <f>G36+1</f>
        <v>21</v>
      </c>
      <c r="B38" s="25">
        <f t="shared" si="7"/>
        <v>22</v>
      </c>
      <c r="C38" s="25">
        <f t="shared" si="7"/>
        <v>23</v>
      </c>
      <c r="D38" s="69">
        <f t="shared" si="7"/>
        <v>24</v>
      </c>
      <c r="E38" s="69">
        <f t="shared" si="8"/>
        <v>25</v>
      </c>
      <c r="F38" s="69">
        <f t="shared" si="8"/>
        <v>26</v>
      </c>
      <c r="G38" s="47">
        <f t="shared" si="8"/>
        <v>27</v>
      </c>
      <c r="H38" s="44">
        <f>N36+1</f>
        <v>19</v>
      </c>
      <c r="I38" s="85">
        <f t="shared" ref="I38:N38" si="10">H38+1</f>
        <v>20</v>
      </c>
      <c r="J38" s="25">
        <f t="shared" si="10"/>
        <v>21</v>
      </c>
      <c r="K38" s="25">
        <f t="shared" si="10"/>
        <v>22</v>
      </c>
      <c r="L38" s="25">
        <f t="shared" si="10"/>
        <v>23</v>
      </c>
      <c r="M38" s="69">
        <f t="shared" si="10"/>
        <v>24</v>
      </c>
      <c r="N38" s="46">
        <f t="shared" si="10"/>
        <v>25</v>
      </c>
      <c r="O38" s="44">
        <f>U36+1</f>
        <v>16</v>
      </c>
      <c r="P38" s="69">
        <f t="shared" si="9"/>
        <v>17</v>
      </c>
      <c r="Q38" s="69">
        <f t="shared" si="9"/>
        <v>18</v>
      </c>
      <c r="R38" s="69">
        <f t="shared" si="9"/>
        <v>19</v>
      </c>
      <c r="S38" s="25">
        <f t="shared" si="9"/>
        <v>20</v>
      </c>
      <c r="T38" s="25">
        <f t="shared" si="9"/>
        <v>21</v>
      </c>
      <c r="U38" s="47">
        <f t="shared" si="9"/>
        <v>22</v>
      </c>
    </row>
    <row r="39" spans="1:23" ht="30" customHeight="1">
      <c r="A39" s="57"/>
      <c r="B39" s="127"/>
      <c r="C39" s="25"/>
      <c r="D39" s="25"/>
      <c r="E39" s="25"/>
      <c r="F39" s="25"/>
      <c r="G39" s="47"/>
      <c r="H39" s="56"/>
      <c r="I39" s="87" t="s">
        <v>14</v>
      </c>
      <c r="J39" s="25"/>
      <c r="K39" s="25"/>
      <c r="L39" s="25"/>
      <c r="M39" s="25"/>
      <c r="N39" s="79"/>
      <c r="O39" s="44"/>
      <c r="P39" s="25"/>
      <c r="Q39" s="25"/>
      <c r="R39" s="25"/>
      <c r="S39" s="25"/>
      <c r="T39" s="25"/>
      <c r="U39" s="47"/>
    </row>
    <row r="40" spans="1:23" ht="15" customHeight="1">
      <c r="A40" s="57">
        <f>G38+1</f>
        <v>28</v>
      </c>
      <c r="B40" s="25">
        <f>A40+1</f>
        <v>29</v>
      </c>
      <c r="C40" s="25">
        <f>B40+1</f>
        <v>30</v>
      </c>
      <c r="D40" s="69"/>
      <c r="E40" s="69"/>
      <c r="F40" s="25"/>
      <c r="G40" s="47"/>
      <c r="H40" s="74">
        <f>N38+1</f>
        <v>26</v>
      </c>
      <c r="I40" s="25">
        <f>H40+1</f>
        <v>27</v>
      </c>
      <c r="J40" s="25">
        <v>28</v>
      </c>
      <c r="K40" s="25">
        <v>29</v>
      </c>
      <c r="L40" s="25">
        <v>30</v>
      </c>
      <c r="M40" s="25">
        <v>31</v>
      </c>
      <c r="N40" s="89"/>
      <c r="O40" s="44">
        <f>U38+1</f>
        <v>23</v>
      </c>
      <c r="P40" s="69">
        <f>O40+1</f>
        <v>24</v>
      </c>
      <c r="Q40" s="69">
        <f>P40+1</f>
        <v>25</v>
      </c>
      <c r="R40" s="25">
        <f>Q40+1</f>
        <v>26</v>
      </c>
      <c r="S40" s="25">
        <v>27</v>
      </c>
      <c r="T40" s="25">
        <v>28</v>
      </c>
      <c r="U40" s="47">
        <v>29</v>
      </c>
      <c r="W40" s="28"/>
    </row>
    <row r="41" spans="1:23" ht="30" customHeight="1" thickBot="1">
      <c r="A41" s="125"/>
      <c r="B41" s="38"/>
      <c r="C41" s="38"/>
      <c r="D41" s="38"/>
      <c r="E41" s="38"/>
      <c r="F41" s="38"/>
      <c r="G41" s="43"/>
      <c r="H41" s="126"/>
      <c r="I41" s="38"/>
      <c r="J41" s="38"/>
      <c r="K41" s="38"/>
      <c r="L41" s="38"/>
      <c r="M41" s="38"/>
      <c r="N41" s="43"/>
      <c r="O41" s="125">
        <v>30</v>
      </c>
      <c r="P41" s="38"/>
      <c r="Q41" s="38"/>
      <c r="R41" s="38"/>
      <c r="S41" s="38"/>
      <c r="T41" s="38"/>
      <c r="U41" s="149"/>
      <c r="W41" s="28"/>
    </row>
    <row r="42" spans="1:23" ht="13.5" thickBo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W42" s="28"/>
    </row>
    <row r="43" spans="1:23" ht="15">
      <c r="A43" s="134" t="s">
        <v>40</v>
      </c>
      <c r="B43" s="135"/>
      <c r="C43" s="135"/>
      <c r="D43" s="135"/>
      <c r="E43" s="135"/>
      <c r="F43" s="135"/>
      <c r="G43" s="136"/>
      <c r="H43" s="134" t="s">
        <v>41</v>
      </c>
      <c r="I43" s="135"/>
      <c r="J43" s="135"/>
      <c r="K43" s="135"/>
      <c r="L43" s="135"/>
      <c r="M43" s="135"/>
      <c r="N43" s="136"/>
      <c r="O43" s="134" t="s">
        <v>42</v>
      </c>
      <c r="P43" s="135"/>
      <c r="Q43" s="135"/>
      <c r="R43" s="135"/>
      <c r="S43" s="135"/>
      <c r="T43" s="135"/>
      <c r="U43" s="136"/>
      <c r="W43" s="59"/>
    </row>
    <row r="44" spans="1:23" ht="10.9" customHeight="1">
      <c r="A44" s="26" t="s">
        <v>30</v>
      </c>
      <c r="B44" s="36" t="s">
        <v>31</v>
      </c>
      <c r="C44" s="36" t="s">
        <v>32</v>
      </c>
      <c r="D44" s="36" t="s">
        <v>33</v>
      </c>
      <c r="E44" s="36" t="s">
        <v>34</v>
      </c>
      <c r="F44" s="36" t="s">
        <v>35</v>
      </c>
      <c r="G44" s="27" t="s">
        <v>36</v>
      </c>
      <c r="H44" s="26" t="s">
        <v>30</v>
      </c>
      <c r="I44" s="36" t="s">
        <v>31</v>
      </c>
      <c r="J44" s="36" t="s">
        <v>32</v>
      </c>
      <c r="K44" s="36" t="s">
        <v>33</v>
      </c>
      <c r="L44" s="36" t="s">
        <v>34</v>
      </c>
      <c r="M44" s="36" t="s">
        <v>35</v>
      </c>
      <c r="N44" s="27" t="s">
        <v>36</v>
      </c>
      <c r="O44" s="26" t="s">
        <v>30</v>
      </c>
      <c r="P44" s="36" t="s">
        <v>31</v>
      </c>
      <c r="Q44" s="36" t="s">
        <v>32</v>
      </c>
      <c r="R44" s="36" t="s">
        <v>33</v>
      </c>
      <c r="S44" s="36" t="s">
        <v>34</v>
      </c>
      <c r="T44" s="36" t="s">
        <v>35</v>
      </c>
      <c r="U44" s="27" t="s">
        <v>36</v>
      </c>
      <c r="W44" s="15"/>
    </row>
    <row r="45" spans="1:23" ht="15" customHeight="1">
      <c r="A45" s="52"/>
      <c r="B45" s="85">
        <v>1</v>
      </c>
      <c r="C45" s="33">
        <v>2</v>
      </c>
      <c r="D45" s="69">
        <v>3</v>
      </c>
      <c r="E45" s="25">
        <v>4</v>
      </c>
      <c r="F45" s="25">
        <v>5</v>
      </c>
      <c r="G45" s="60">
        <v>6</v>
      </c>
      <c r="H45" s="52"/>
      <c r="I45" s="35"/>
      <c r="J45" s="25"/>
      <c r="K45" s="35"/>
      <c r="L45" s="62">
        <v>1</v>
      </c>
      <c r="M45" s="35">
        <f t="shared" ref="J45:N49" si="11">L45+1</f>
        <v>2</v>
      </c>
      <c r="N45" s="47">
        <f t="shared" si="11"/>
        <v>3</v>
      </c>
      <c r="O45" s="44">
        <v>1</v>
      </c>
      <c r="P45" s="85">
        <f t="shared" ref="P45:T51" si="12">O45+1</f>
        <v>2</v>
      </c>
      <c r="Q45" s="33">
        <v>3</v>
      </c>
      <c r="R45" s="25">
        <v>4</v>
      </c>
      <c r="S45" s="25">
        <v>5</v>
      </c>
      <c r="T45" s="34">
        <v>6</v>
      </c>
      <c r="U45" s="47">
        <v>7</v>
      </c>
      <c r="W45" s="15"/>
    </row>
    <row r="46" spans="1:23" ht="30" customHeight="1">
      <c r="A46" s="52"/>
      <c r="B46" s="87" t="s">
        <v>14</v>
      </c>
      <c r="C46" s="25"/>
      <c r="D46" s="69"/>
      <c r="E46" s="25"/>
      <c r="F46" s="127"/>
      <c r="G46" s="129"/>
      <c r="H46" s="52"/>
      <c r="I46" s="127"/>
      <c r="J46" s="25"/>
      <c r="K46" s="25"/>
      <c r="L46" s="25"/>
      <c r="M46" s="25"/>
      <c r="N46" s="47"/>
      <c r="O46" s="44"/>
      <c r="P46" s="87" t="s">
        <v>14</v>
      </c>
      <c r="Q46" s="25"/>
      <c r="R46" s="25"/>
      <c r="S46" s="25"/>
      <c r="T46" s="25"/>
      <c r="U46" s="47"/>
      <c r="W46" s="15"/>
    </row>
    <row r="47" spans="1:23" ht="15" customHeight="1">
      <c r="A47" s="44">
        <f>G45+1</f>
        <v>7</v>
      </c>
      <c r="B47" s="25">
        <f>A47+1</f>
        <v>8</v>
      </c>
      <c r="C47" s="25">
        <f t="shared" ref="B47:D51" si="13">B47+1</f>
        <v>9</v>
      </c>
      <c r="D47" s="69">
        <f t="shared" si="13"/>
        <v>10</v>
      </c>
      <c r="E47" s="69">
        <f t="shared" ref="E47:G51" si="14">D47+1</f>
        <v>11</v>
      </c>
      <c r="F47" s="69">
        <f t="shared" si="14"/>
        <v>12</v>
      </c>
      <c r="G47" s="47">
        <f t="shared" si="14"/>
        <v>13</v>
      </c>
      <c r="H47" s="44">
        <f>N45+1</f>
        <v>4</v>
      </c>
      <c r="I47" s="85">
        <v>5</v>
      </c>
      <c r="J47" s="25">
        <f t="shared" si="11"/>
        <v>6</v>
      </c>
      <c r="K47" s="25">
        <f t="shared" si="11"/>
        <v>7</v>
      </c>
      <c r="L47" s="25">
        <f t="shared" si="11"/>
        <v>8</v>
      </c>
      <c r="M47" s="25">
        <f t="shared" si="11"/>
        <v>9</v>
      </c>
      <c r="N47" s="47">
        <f t="shared" si="11"/>
        <v>10</v>
      </c>
      <c r="O47" s="44">
        <v>8</v>
      </c>
      <c r="P47" s="25">
        <f t="shared" si="12"/>
        <v>9</v>
      </c>
      <c r="Q47" s="69">
        <f t="shared" si="12"/>
        <v>10</v>
      </c>
      <c r="R47" s="69">
        <f t="shared" si="12"/>
        <v>11</v>
      </c>
      <c r="S47" s="69">
        <f t="shared" si="12"/>
        <v>12</v>
      </c>
      <c r="T47" s="25">
        <f t="shared" si="12"/>
        <v>13</v>
      </c>
      <c r="U47" s="47">
        <f>T47+1</f>
        <v>14</v>
      </c>
      <c r="W47" s="15"/>
    </row>
    <row r="48" spans="1:23" ht="30" customHeight="1">
      <c r="A48" s="44"/>
      <c r="B48" s="25"/>
      <c r="C48" s="25"/>
      <c r="D48" s="25"/>
      <c r="E48" s="25"/>
      <c r="F48" s="25"/>
      <c r="G48" s="47"/>
      <c r="H48" s="44"/>
      <c r="I48" s="85" t="s">
        <v>14</v>
      </c>
      <c r="J48" s="25"/>
      <c r="K48" s="25"/>
      <c r="L48" s="25"/>
      <c r="M48" s="25"/>
      <c r="N48" s="47"/>
      <c r="O48" s="44"/>
      <c r="P48" s="127"/>
      <c r="Q48" s="25"/>
      <c r="R48" s="25"/>
      <c r="S48" s="25"/>
      <c r="T48" s="25"/>
      <c r="U48" s="47"/>
      <c r="W48" s="15"/>
    </row>
    <row r="49" spans="1:23" ht="15" customHeight="1">
      <c r="A49" s="44">
        <f>G47+1</f>
        <v>14</v>
      </c>
      <c r="B49" s="25">
        <f t="shared" si="13"/>
        <v>15</v>
      </c>
      <c r="C49" s="25">
        <f t="shared" si="13"/>
        <v>16</v>
      </c>
      <c r="D49" s="69">
        <f t="shared" si="13"/>
        <v>17</v>
      </c>
      <c r="E49" s="25">
        <f t="shared" si="14"/>
        <v>18</v>
      </c>
      <c r="F49" s="25">
        <f t="shared" si="14"/>
        <v>19</v>
      </c>
      <c r="G49" s="47">
        <f t="shared" si="14"/>
        <v>20</v>
      </c>
      <c r="H49" s="44">
        <f>N47+1</f>
        <v>11</v>
      </c>
      <c r="I49" s="25">
        <f>H49+1</f>
        <v>12</v>
      </c>
      <c r="J49" s="25">
        <f t="shared" si="11"/>
        <v>13</v>
      </c>
      <c r="K49" s="25">
        <f t="shared" si="11"/>
        <v>14</v>
      </c>
      <c r="L49" s="25">
        <f t="shared" si="11"/>
        <v>15</v>
      </c>
      <c r="M49" s="69">
        <f t="shared" si="11"/>
        <v>16</v>
      </c>
      <c r="N49" s="47">
        <f t="shared" si="11"/>
        <v>17</v>
      </c>
      <c r="O49" s="44">
        <f>U47+1</f>
        <v>15</v>
      </c>
      <c r="P49" s="25">
        <f t="shared" si="12"/>
        <v>16</v>
      </c>
      <c r="Q49" s="69">
        <f t="shared" si="12"/>
        <v>17</v>
      </c>
      <c r="R49" s="25">
        <f t="shared" si="12"/>
        <v>18</v>
      </c>
      <c r="S49" s="25">
        <f t="shared" si="12"/>
        <v>19</v>
      </c>
      <c r="T49" s="25">
        <f t="shared" si="12"/>
        <v>20</v>
      </c>
      <c r="U49" s="47">
        <f>T49+1</f>
        <v>21</v>
      </c>
      <c r="W49" s="15"/>
    </row>
    <row r="50" spans="1:23" ht="30" customHeight="1">
      <c r="A50" s="44"/>
      <c r="B50" s="25"/>
      <c r="C50" s="25"/>
      <c r="D50" s="25"/>
      <c r="E50" s="25"/>
      <c r="F50" s="25"/>
      <c r="G50" s="47"/>
      <c r="H50" s="44"/>
      <c r="I50" s="25"/>
      <c r="J50" s="25"/>
      <c r="K50" s="25"/>
      <c r="L50" s="25"/>
      <c r="M50" s="25"/>
      <c r="N50" s="47"/>
      <c r="O50" s="44"/>
      <c r="P50" s="25"/>
      <c r="Q50" s="25"/>
      <c r="R50" s="25"/>
      <c r="S50" s="25"/>
      <c r="T50" s="25"/>
      <c r="U50" s="48"/>
      <c r="W50" s="15"/>
    </row>
    <row r="51" spans="1:23" ht="15" customHeight="1">
      <c r="A51" s="44">
        <f>G49+1</f>
        <v>21</v>
      </c>
      <c r="B51" s="25">
        <f t="shared" si="13"/>
        <v>22</v>
      </c>
      <c r="C51" s="25">
        <f t="shared" si="13"/>
        <v>23</v>
      </c>
      <c r="D51" s="69">
        <f t="shared" si="13"/>
        <v>24</v>
      </c>
      <c r="E51" s="69">
        <f t="shared" si="14"/>
        <v>25</v>
      </c>
      <c r="F51" s="69">
        <f t="shared" si="14"/>
        <v>26</v>
      </c>
      <c r="G51" s="47">
        <f t="shared" si="14"/>
        <v>27</v>
      </c>
      <c r="H51" s="44">
        <f>IF(N49&gt;=September01-1,"",N49+1)</f>
        <v>18</v>
      </c>
      <c r="I51" s="25">
        <f>IF(H51&gt;=September01-1,"",H51+1)</f>
        <v>19</v>
      </c>
      <c r="J51" s="25">
        <f>IF(I51&gt;=September01-1,"",I51+1)</f>
        <v>20</v>
      </c>
      <c r="K51" s="25">
        <f>IF(J51&gt;=September01-1,"",J51+1)</f>
        <v>21</v>
      </c>
      <c r="L51" s="25">
        <f>IF(K51&gt;=September01-1,"",K51+1)</f>
        <v>22</v>
      </c>
      <c r="M51" s="69">
        <f>IF(L51&gt;=September01-1,"",L51+1)</f>
        <v>23</v>
      </c>
      <c r="N51" s="47">
        <f>M51+1</f>
        <v>24</v>
      </c>
      <c r="O51" s="44">
        <f>U49+1</f>
        <v>22</v>
      </c>
      <c r="P51" s="25">
        <f t="shared" si="12"/>
        <v>23</v>
      </c>
      <c r="Q51" s="69">
        <f t="shared" si="12"/>
        <v>24</v>
      </c>
      <c r="R51" s="69">
        <f t="shared" si="12"/>
        <v>25</v>
      </c>
      <c r="S51" s="69">
        <f t="shared" si="12"/>
        <v>26</v>
      </c>
      <c r="T51" s="25">
        <f t="shared" si="12"/>
        <v>27</v>
      </c>
      <c r="U51" s="48">
        <f>T51+1</f>
        <v>28</v>
      </c>
      <c r="W51" s="15"/>
    </row>
    <row r="52" spans="1:23" ht="30" customHeight="1">
      <c r="A52" s="57"/>
      <c r="B52" s="25"/>
      <c r="C52" s="25"/>
      <c r="D52" s="25"/>
      <c r="E52" s="25"/>
      <c r="F52" s="25"/>
      <c r="G52" s="47"/>
      <c r="H52" s="44"/>
      <c r="I52" s="25"/>
      <c r="J52" s="25"/>
      <c r="K52" s="25"/>
      <c r="L52" s="25"/>
      <c r="M52" s="25"/>
      <c r="N52" s="45"/>
      <c r="O52" s="44"/>
      <c r="P52" s="25"/>
      <c r="Q52" s="25"/>
      <c r="R52" s="25"/>
      <c r="S52" s="25"/>
      <c r="T52" s="25"/>
      <c r="U52" s="48"/>
      <c r="W52" s="15"/>
    </row>
    <row r="53" spans="1:23" ht="15" customHeight="1">
      <c r="A53" s="57">
        <f>G51+1</f>
        <v>28</v>
      </c>
      <c r="B53" s="25">
        <f t="shared" ref="B53:G53" si="15">IF(A53&gt;=August01-1,"",A53+1)</f>
        <v>29</v>
      </c>
      <c r="C53" s="25">
        <f t="shared" si="15"/>
        <v>30</v>
      </c>
      <c r="D53" s="69">
        <f t="shared" si="15"/>
        <v>31</v>
      </c>
      <c r="E53" s="69"/>
      <c r="F53" s="25"/>
      <c r="G53" s="47">
        <f t="shared" si="15"/>
        <v>1</v>
      </c>
      <c r="H53" s="44">
        <f>N51+1</f>
        <v>25</v>
      </c>
      <c r="I53" s="25">
        <f>H53+1</f>
        <v>26</v>
      </c>
      <c r="J53" s="25">
        <f>I53+1</f>
        <v>27</v>
      </c>
      <c r="K53" s="25">
        <v>28</v>
      </c>
      <c r="L53" s="25">
        <v>29</v>
      </c>
      <c r="M53" s="25">
        <v>30</v>
      </c>
      <c r="N53" s="46">
        <v>31</v>
      </c>
      <c r="O53" s="44">
        <f>U51+1</f>
        <v>29</v>
      </c>
      <c r="P53" s="150">
        <v>30</v>
      </c>
      <c r="Q53" s="69"/>
      <c r="R53" s="69"/>
      <c r="S53" s="25"/>
      <c r="T53" s="127"/>
      <c r="U53" s="128"/>
      <c r="W53" s="15"/>
    </row>
    <row r="54" spans="1:23" ht="30" customHeight="1">
      <c r="A54" s="80"/>
      <c r="B54" s="25"/>
      <c r="C54" s="25"/>
      <c r="D54" s="25"/>
      <c r="E54" s="25"/>
      <c r="F54" s="25"/>
      <c r="G54" s="84"/>
      <c r="H54" s="56"/>
      <c r="I54" s="25"/>
      <c r="J54" s="25"/>
      <c r="K54" s="25"/>
      <c r="L54" s="25"/>
      <c r="M54" s="25"/>
      <c r="N54" s="60"/>
      <c r="O54" s="65"/>
      <c r="P54" s="87" t="s">
        <v>14</v>
      </c>
      <c r="Q54" s="25"/>
      <c r="R54" s="25"/>
      <c r="S54" s="25"/>
      <c r="T54" s="127"/>
      <c r="U54" s="129"/>
      <c r="W54" s="15"/>
    </row>
    <row r="55" spans="1:23" ht="15" customHeight="1" thickBot="1">
      <c r="A55" s="67"/>
      <c r="B55" s="38"/>
      <c r="C55" s="42"/>
      <c r="D55" s="38"/>
      <c r="E55" s="38"/>
      <c r="F55" s="38"/>
      <c r="G55" s="43"/>
      <c r="H55" s="70"/>
      <c r="I55" s="90"/>
      <c r="J55" s="42"/>
      <c r="K55" s="38"/>
      <c r="L55" s="38"/>
      <c r="M55" s="38"/>
      <c r="N55" s="43"/>
      <c r="O55" s="53"/>
      <c r="P55" s="127"/>
      <c r="Q55" s="38"/>
      <c r="R55" s="42"/>
      <c r="S55" s="38"/>
      <c r="T55" s="38"/>
      <c r="U55" s="43"/>
      <c r="W55" s="15"/>
    </row>
    <row r="56" spans="1:23" ht="13.5" thickBo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W56" s="15"/>
    </row>
    <row r="57" spans="1:23" ht="15">
      <c r="A57" s="134" t="s">
        <v>43</v>
      </c>
      <c r="B57" s="135"/>
      <c r="C57" s="135"/>
      <c r="D57" s="135"/>
      <c r="E57" s="135"/>
      <c r="F57" s="135"/>
      <c r="G57" s="136"/>
      <c r="H57" s="134" t="s">
        <v>44</v>
      </c>
      <c r="I57" s="135"/>
      <c r="J57" s="135"/>
      <c r="K57" s="135"/>
      <c r="L57" s="135"/>
      <c r="M57" s="135"/>
      <c r="N57" s="136"/>
      <c r="O57" s="134" t="s">
        <v>45</v>
      </c>
      <c r="P57" s="135"/>
      <c r="Q57" s="135"/>
      <c r="R57" s="135"/>
      <c r="S57" s="135"/>
      <c r="T57" s="135"/>
      <c r="U57" s="136"/>
      <c r="W57" s="15"/>
    </row>
    <row r="58" spans="1:23" ht="10.9" customHeight="1">
      <c r="A58" s="26" t="s">
        <v>30</v>
      </c>
      <c r="B58" s="36" t="s">
        <v>31</v>
      </c>
      <c r="C58" s="36" t="s">
        <v>32</v>
      </c>
      <c r="D58" s="36" t="s">
        <v>33</v>
      </c>
      <c r="E58" s="36" t="s">
        <v>34</v>
      </c>
      <c r="F58" s="36" t="s">
        <v>35</v>
      </c>
      <c r="G58" s="27" t="s">
        <v>36</v>
      </c>
      <c r="H58" s="26" t="s">
        <v>30</v>
      </c>
      <c r="I58" s="36" t="s">
        <v>31</v>
      </c>
      <c r="J58" s="36" t="s">
        <v>32</v>
      </c>
      <c r="K58" s="36" t="s">
        <v>33</v>
      </c>
      <c r="L58" s="36" t="s">
        <v>34</v>
      </c>
      <c r="M58" s="36" t="s">
        <v>35</v>
      </c>
      <c r="N58" s="27" t="s">
        <v>36</v>
      </c>
      <c r="O58" s="26" t="s">
        <v>30</v>
      </c>
      <c r="P58" s="36" t="s">
        <v>31</v>
      </c>
      <c r="Q58" s="36" t="s">
        <v>32</v>
      </c>
      <c r="R58" s="36" t="s">
        <v>33</v>
      </c>
      <c r="S58" s="36" t="s">
        <v>34</v>
      </c>
      <c r="T58" s="36" t="s">
        <v>35</v>
      </c>
      <c r="U58" s="27" t="s">
        <v>36</v>
      </c>
      <c r="W58" s="15"/>
    </row>
    <row r="59" spans="1:23" ht="15" customHeight="1" thickBot="1">
      <c r="A59" s="52"/>
      <c r="B59" s="62" t="str">
        <f>IF(A59="",IF(WEEKDAY(October01,1)=2,October01,""),A59+1)</f>
        <v/>
      </c>
      <c r="C59" s="35">
        <f>IF(B59="",IF(WEEKDAY(October01,1)=3,October01,""),B59+1)</f>
        <v>45566</v>
      </c>
      <c r="D59" s="35">
        <f>IF(C59="",IF(WEEKDAY(October01,1)=4,October01,""),C59+1)</f>
        <v>45567</v>
      </c>
      <c r="E59" s="35">
        <v>3</v>
      </c>
      <c r="F59" s="37">
        <v>4</v>
      </c>
      <c r="G59" s="58">
        <v>5</v>
      </c>
      <c r="H59" s="71"/>
      <c r="I59" s="25"/>
      <c r="J59" s="25"/>
      <c r="K59" s="25"/>
      <c r="L59" s="25"/>
      <c r="M59" s="69">
        <v>1</v>
      </c>
      <c r="N59" s="47">
        <v>2</v>
      </c>
      <c r="O59" s="73">
        <f>IF(WEEKDAY(December01,1)=1,December01,"")</f>
        <v>45627</v>
      </c>
      <c r="P59" s="25">
        <f t="shared" ref="P59:U59" si="16">IF(O59="",IF(WEEKDAY(December01,1)=2,December01,""),O59+1)</f>
        <v>45628</v>
      </c>
      <c r="Q59" s="25">
        <v>3</v>
      </c>
      <c r="R59" s="25">
        <v>4</v>
      </c>
      <c r="S59" s="25">
        <v>5</v>
      </c>
      <c r="T59" s="25">
        <v>6</v>
      </c>
      <c r="U59" s="46">
        <f t="shared" si="16"/>
        <v>7</v>
      </c>
      <c r="W59" s="15"/>
    </row>
    <row r="60" spans="1:23" ht="30" customHeight="1" thickBot="1">
      <c r="A60" s="52"/>
      <c r="B60" s="25"/>
      <c r="C60" s="25"/>
      <c r="D60" s="25"/>
      <c r="E60" s="25"/>
      <c r="F60" s="25"/>
      <c r="G60" s="65"/>
      <c r="H60" s="71"/>
      <c r="I60" s="25"/>
      <c r="J60" s="25"/>
      <c r="K60" s="25"/>
      <c r="L60" s="25"/>
      <c r="M60" s="69"/>
      <c r="N60" s="47"/>
      <c r="O60" s="73"/>
      <c r="P60" s="25"/>
      <c r="Q60" s="25"/>
      <c r="R60" s="25"/>
      <c r="S60" s="106"/>
      <c r="T60" s="25"/>
      <c r="U60" s="45"/>
      <c r="W60" s="15"/>
    </row>
    <row r="61" spans="1:23" ht="15" customHeight="1">
      <c r="A61" s="44">
        <v>6</v>
      </c>
      <c r="B61" s="25">
        <f t="shared" ref="B61:G65" si="17">A61+1</f>
        <v>7</v>
      </c>
      <c r="C61" s="25">
        <f t="shared" si="17"/>
        <v>8</v>
      </c>
      <c r="D61" s="25">
        <f t="shared" si="17"/>
        <v>9</v>
      </c>
      <c r="E61" s="69">
        <f t="shared" si="17"/>
        <v>10</v>
      </c>
      <c r="F61" s="69">
        <f t="shared" si="17"/>
        <v>11</v>
      </c>
      <c r="G61" s="47">
        <f t="shared" si="17"/>
        <v>12</v>
      </c>
      <c r="H61" s="44">
        <f>N59+1</f>
        <v>3</v>
      </c>
      <c r="I61" s="25">
        <f t="shared" ref="I61:P67" si="18">H61+1</f>
        <v>4</v>
      </c>
      <c r="J61" s="25">
        <f t="shared" si="18"/>
        <v>5</v>
      </c>
      <c r="K61" s="69">
        <f t="shared" si="18"/>
        <v>6</v>
      </c>
      <c r="L61" s="25">
        <f t="shared" si="18"/>
        <v>7</v>
      </c>
      <c r="M61" s="25">
        <f t="shared" si="18"/>
        <v>8</v>
      </c>
      <c r="N61" s="47">
        <f t="shared" si="18"/>
        <v>9</v>
      </c>
      <c r="O61" s="44">
        <f>U59+1</f>
        <v>8</v>
      </c>
      <c r="P61" s="25">
        <f t="shared" ref="P61:U67" si="19">O61+1</f>
        <v>9</v>
      </c>
      <c r="Q61" s="69">
        <f t="shared" si="19"/>
        <v>10</v>
      </c>
      <c r="R61" s="69">
        <f t="shared" si="19"/>
        <v>11</v>
      </c>
      <c r="S61" s="69">
        <f t="shared" si="19"/>
        <v>12</v>
      </c>
      <c r="T61" s="69">
        <f t="shared" si="19"/>
        <v>13</v>
      </c>
      <c r="U61" s="47">
        <f t="shared" si="19"/>
        <v>14</v>
      </c>
      <c r="W61" s="15"/>
    </row>
    <row r="62" spans="1:23" ht="30" customHeight="1">
      <c r="A62" s="44"/>
      <c r="B62" s="105"/>
      <c r="C62" s="25"/>
      <c r="D62" s="25"/>
      <c r="E62" s="69"/>
      <c r="F62" s="69"/>
      <c r="G62" s="47"/>
      <c r="H62" s="44"/>
      <c r="I62" s="25"/>
      <c r="J62" s="25"/>
      <c r="K62" s="69"/>
      <c r="L62" s="25"/>
      <c r="M62" s="127"/>
      <c r="N62" s="47"/>
      <c r="O62" s="44"/>
      <c r="P62" s="25"/>
      <c r="Q62" s="69"/>
      <c r="R62" s="69"/>
      <c r="S62" s="77"/>
      <c r="T62" s="77"/>
      <c r="U62" s="47"/>
      <c r="W62" s="15"/>
    </row>
    <row r="63" spans="1:23" ht="15" customHeight="1">
      <c r="A63" s="44">
        <f>G61+1</f>
        <v>13</v>
      </c>
      <c r="B63" s="85">
        <f>A63+1</f>
        <v>14</v>
      </c>
      <c r="C63" s="25">
        <f>B63+1</f>
        <v>15</v>
      </c>
      <c r="D63" s="25">
        <f t="shared" si="17"/>
        <v>16</v>
      </c>
      <c r="E63" s="69">
        <f t="shared" si="17"/>
        <v>17</v>
      </c>
      <c r="F63" s="25">
        <f t="shared" si="17"/>
        <v>18</v>
      </c>
      <c r="G63" s="47">
        <f t="shared" si="17"/>
        <v>19</v>
      </c>
      <c r="H63" s="44">
        <f>N61+1</f>
        <v>10</v>
      </c>
      <c r="I63" s="85">
        <f t="shared" ref="I63:I64" si="20">H63+1</f>
        <v>11</v>
      </c>
      <c r="J63" s="25">
        <f>I63+1</f>
        <v>12</v>
      </c>
      <c r="K63" s="25">
        <f t="shared" si="18"/>
        <v>13</v>
      </c>
      <c r="L63" s="25">
        <f t="shared" si="18"/>
        <v>14</v>
      </c>
      <c r="M63" s="25">
        <f t="shared" si="18"/>
        <v>15</v>
      </c>
      <c r="N63" s="47">
        <f t="shared" si="18"/>
        <v>16</v>
      </c>
      <c r="O63" s="44">
        <f>U61+1</f>
        <v>15</v>
      </c>
      <c r="P63" s="25">
        <f t="shared" si="19"/>
        <v>16</v>
      </c>
      <c r="Q63" s="69">
        <f t="shared" si="19"/>
        <v>17</v>
      </c>
      <c r="R63" s="25">
        <f t="shared" si="19"/>
        <v>18</v>
      </c>
      <c r="S63" s="25">
        <f t="shared" si="19"/>
        <v>19</v>
      </c>
      <c r="T63" s="69">
        <f t="shared" si="19"/>
        <v>20</v>
      </c>
      <c r="U63" s="47">
        <f t="shared" si="19"/>
        <v>21</v>
      </c>
      <c r="W63" s="15"/>
    </row>
    <row r="64" spans="1:23" ht="30" customHeight="1">
      <c r="A64" s="44"/>
      <c r="B64" s="87" t="s">
        <v>14</v>
      </c>
      <c r="C64" s="25"/>
      <c r="D64" s="25"/>
      <c r="E64" s="69"/>
      <c r="F64" s="25"/>
      <c r="G64" s="47"/>
      <c r="H64" s="44"/>
      <c r="I64" s="151" t="s">
        <v>14</v>
      </c>
      <c r="J64" s="25"/>
      <c r="K64" s="25"/>
      <c r="L64" s="25"/>
      <c r="M64" s="25"/>
      <c r="N64" s="47"/>
      <c r="O64" s="44"/>
      <c r="P64" s="25"/>
      <c r="Q64" s="69"/>
      <c r="R64" s="25"/>
      <c r="S64" s="25"/>
      <c r="T64" s="69"/>
      <c r="U64" s="48"/>
      <c r="W64" s="15"/>
    </row>
    <row r="65" spans="1:23" ht="15" customHeight="1">
      <c r="A65" s="44">
        <f>G63+1</f>
        <v>20</v>
      </c>
      <c r="B65" s="25">
        <f t="shared" si="17"/>
        <v>21</v>
      </c>
      <c r="C65" s="25">
        <f t="shared" si="17"/>
        <v>22</v>
      </c>
      <c r="D65" s="25">
        <f t="shared" si="17"/>
        <v>23</v>
      </c>
      <c r="E65" s="69">
        <f t="shared" si="17"/>
        <v>24</v>
      </c>
      <c r="F65" s="69">
        <f t="shared" si="17"/>
        <v>25</v>
      </c>
      <c r="G65" s="47">
        <f t="shared" si="17"/>
        <v>26</v>
      </c>
      <c r="H65" s="44">
        <f>N63+1</f>
        <v>17</v>
      </c>
      <c r="I65" s="69">
        <f t="shared" si="18"/>
        <v>18</v>
      </c>
      <c r="J65" s="25">
        <f t="shared" si="18"/>
        <v>19</v>
      </c>
      <c r="K65" s="25">
        <f t="shared" si="18"/>
        <v>20</v>
      </c>
      <c r="L65" s="25">
        <f t="shared" si="18"/>
        <v>21</v>
      </c>
      <c r="M65" s="25">
        <f t="shared" si="18"/>
        <v>22</v>
      </c>
      <c r="N65" s="47">
        <f t="shared" si="18"/>
        <v>23</v>
      </c>
      <c r="O65" s="44">
        <f>U63+1</f>
        <v>22</v>
      </c>
      <c r="P65" s="25">
        <f t="shared" si="18"/>
        <v>23</v>
      </c>
      <c r="Q65" s="69">
        <f t="shared" si="19"/>
        <v>24</v>
      </c>
      <c r="R65" s="85">
        <f t="shared" ref="R65:R66" si="21">Q65+1</f>
        <v>25</v>
      </c>
      <c r="S65" s="85">
        <f t="shared" ref="S65:S66" si="22">R65+1</f>
        <v>26</v>
      </c>
      <c r="T65" s="69">
        <f t="shared" si="19"/>
        <v>27</v>
      </c>
      <c r="U65" s="48">
        <f>T65+1</f>
        <v>28</v>
      </c>
      <c r="W65" s="15"/>
    </row>
    <row r="66" spans="1:23" ht="30" customHeight="1">
      <c r="A66" s="44"/>
      <c r="B66" s="25"/>
      <c r="C66" s="25"/>
      <c r="D66" s="25"/>
      <c r="E66" s="69"/>
      <c r="F66" s="69"/>
      <c r="G66" s="47"/>
      <c r="H66" s="44"/>
      <c r="I66" s="69"/>
      <c r="J66" s="25"/>
      <c r="K66" s="25"/>
      <c r="L66" s="25"/>
      <c r="M66" s="25"/>
      <c r="N66" s="45"/>
      <c r="O66" s="44"/>
      <c r="P66" s="25"/>
      <c r="Q66" s="69"/>
      <c r="R66" s="87" t="s">
        <v>14</v>
      </c>
      <c r="S66" s="87" t="s">
        <v>14</v>
      </c>
      <c r="T66" s="69"/>
      <c r="U66" s="48"/>
      <c r="W66" s="15"/>
    </row>
    <row r="67" spans="1:23" ht="15" customHeight="1">
      <c r="A67" s="44">
        <f>IF(G65&gt;=November01-1,"",G65+1)</f>
        <v>27</v>
      </c>
      <c r="B67" s="25">
        <f t="shared" ref="B67:E67" si="23">IF(A67&gt;=November01-1,"",A67+1)</f>
        <v>28</v>
      </c>
      <c r="C67" s="25">
        <f t="shared" si="23"/>
        <v>29</v>
      </c>
      <c r="D67" s="25">
        <f t="shared" si="23"/>
        <v>30</v>
      </c>
      <c r="E67" s="69">
        <f t="shared" si="23"/>
        <v>31</v>
      </c>
      <c r="F67" s="25"/>
      <c r="G67" s="47"/>
      <c r="H67" s="44">
        <f>IF(N65&gt;=December01-1,"",N65+1)</f>
        <v>24</v>
      </c>
      <c r="I67" s="69">
        <f>IF(H67&gt;=December01-1,"",H67+1)</f>
        <v>25</v>
      </c>
      <c r="J67" s="25">
        <f>IF(I67&gt;=December01-1,"",I67+1)</f>
        <v>26</v>
      </c>
      <c r="K67" s="25">
        <v>27</v>
      </c>
      <c r="L67" s="25">
        <v>28</v>
      </c>
      <c r="M67" s="25">
        <v>29</v>
      </c>
      <c r="N67" s="46">
        <v>30</v>
      </c>
      <c r="O67" s="44">
        <f>U65+1</f>
        <v>29</v>
      </c>
      <c r="P67" s="25">
        <f t="shared" si="18"/>
        <v>30</v>
      </c>
      <c r="Q67" s="25">
        <f t="shared" si="19"/>
        <v>31</v>
      </c>
      <c r="R67" s="69"/>
      <c r="S67" s="69"/>
      <c r="T67" s="25"/>
      <c r="U67" s="47"/>
      <c r="W67" s="15"/>
    </row>
    <row r="68" spans="1:23" ht="30" customHeight="1">
      <c r="A68" s="56"/>
      <c r="B68" s="25"/>
      <c r="C68" s="25"/>
      <c r="D68" s="25"/>
      <c r="E68" s="69"/>
      <c r="F68" s="25"/>
      <c r="G68" s="48"/>
      <c r="H68" s="80"/>
      <c r="I68" s="69"/>
      <c r="J68" s="25"/>
      <c r="K68" s="25"/>
      <c r="L68" s="25"/>
      <c r="M68" s="25"/>
      <c r="N68" s="49"/>
      <c r="O68" s="56"/>
      <c r="P68" s="127"/>
      <c r="Q68" s="127"/>
      <c r="R68" s="69"/>
      <c r="S68" s="69"/>
      <c r="T68" s="25"/>
      <c r="U68" s="84"/>
      <c r="W68" s="15"/>
    </row>
    <row r="69" spans="1:23" ht="15" customHeight="1" thickBot="1">
      <c r="A69" s="67"/>
      <c r="B69" s="77"/>
      <c r="C69" s="42"/>
      <c r="D69" s="38"/>
      <c r="E69" s="38"/>
      <c r="F69" s="38"/>
      <c r="G69" s="51"/>
      <c r="H69" s="54"/>
      <c r="I69" s="38"/>
      <c r="J69" s="38"/>
      <c r="K69" s="38"/>
      <c r="L69" s="38"/>
      <c r="M69" s="38"/>
      <c r="N69" s="43"/>
      <c r="O69" s="125"/>
      <c r="P69" s="38"/>
      <c r="Q69" s="38"/>
      <c r="R69" s="38" t="s">
        <v>49</v>
      </c>
      <c r="S69" s="38"/>
      <c r="T69" s="38"/>
      <c r="U69" s="43"/>
      <c r="W69" s="15"/>
    </row>
    <row r="70" spans="1:23" ht="30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W70" s="15"/>
    </row>
    <row r="73" spans="1:23">
      <c r="R73" t="s">
        <v>49</v>
      </c>
    </row>
  </sheetData>
  <dataConsolidate/>
  <mergeCells count="27">
    <mergeCell ref="K6:N6"/>
    <mergeCell ref="O15:U15"/>
    <mergeCell ref="A30:G30"/>
    <mergeCell ref="H30:N30"/>
    <mergeCell ref="O30:U30"/>
    <mergeCell ref="A8:B10"/>
    <mergeCell ref="C13:N13"/>
    <mergeCell ref="A15:G15"/>
    <mergeCell ref="H15:N15"/>
    <mergeCell ref="K8:N8"/>
    <mergeCell ref="K10:N10"/>
    <mergeCell ref="K12:N12"/>
    <mergeCell ref="G8:I8"/>
    <mergeCell ref="G10:I10"/>
    <mergeCell ref="G12:I12"/>
    <mergeCell ref="D12:E12"/>
    <mergeCell ref="O43:U43"/>
    <mergeCell ref="A57:G57"/>
    <mergeCell ref="H57:N57"/>
    <mergeCell ref="O57:U57"/>
    <mergeCell ref="A43:G43"/>
    <mergeCell ref="H43:N43"/>
    <mergeCell ref="C3:H3"/>
    <mergeCell ref="D6:E6"/>
    <mergeCell ref="D8:E8"/>
    <mergeCell ref="D10:E10"/>
    <mergeCell ref="G6:I6"/>
  </mergeCells>
  <phoneticPr fontId="0" type="noConversion"/>
  <printOptions horizontalCentered="1" verticalCentered="1" gridLinesSet="0"/>
  <pageMargins left="0.2" right="0.23622047244094491" top="0.23622047244094491" bottom="0.23622047244094491" header="0" footer="0"/>
  <pageSetup scale="72" orientation="portrait" r:id="rId1"/>
  <headerFooter alignWithMargins="0"/>
  <ignoredErrors>
    <ignoredError sqref="O65 O40 O51 H25 O23 H65 H51:J51 O19 H19 O21 H21 H23 O34 O36 O38 H47 O49 H49 H61 O61 H63 O6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29" baseType="lpstr">
      <vt:lpstr>CALENDAR</vt:lpstr>
      <vt:lpstr>_May01</vt:lpstr>
      <vt:lpstr>April01</vt:lpstr>
      <vt:lpstr>AprilEnd</vt:lpstr>
      <vt:lpstr>August01</vt:lpstr>
      <vt:lpstr>AugustEnd</vt:lpstr>
      <vt:lpstr>Calendar</vt:lpstr>
      <vt:lpstr>December01</vt:lpstr>
      <vt:lpstr>DecemberEnd</vt:lpstr>
      <vt:lpstr>February01</vt:lpstr>
      <vt:lpstr>FebruaryEnd</vt:lpstr>
      <vt:lpstr>January01</vt:lpstr>
      <vt:lpstr>January01Next</vt:lpstr>
      <vt:lpstr>JanuaryEnd</vt:lpstr>
      <vt:lpstr>JanuaryNextEnd</vt:lpstr>
      <vt:lpstr>July01</vt:lpstr>
      <vt:lpstr>JulyEnd</vt:lpstr>
      <vt:lpstr>June01</vt:lpstr>
      <vt:lpstr>JuneEnd</vt:lpstr>
      <vt:lpstr>March01</vt:lpstr>
      <vt:lpstr>MarchEnd</vt:lpstr>
      <vt:lpstr>MayEnd</vt:lpstr>
      <vt:lpstr>November01</vt:lpstr>
      <vt:lpstr>NovemberEnd</vt:lpstr>
      <vt:lpstr>October01</vt:lpstr>
      <vt:lpstr>OctoberEnd</vt:lpstr>
      <vt:lpstr>CALENDAR!Print_Area</vt:lpstr>
      <vt:lpstr>September01</vt:lpstr>
      <vt:lpstr>SeptemberEnd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Calendar</dc:title>
  <dc:creator>Human Resources</dc:creator>
  <cp:lastModifiedBy>Craig</cp:lastModifiedBy>
  <cp:lastPrinted>2022-01-19T16:46:36Z</cp:lastPrinted>
  <dcterms:created xsi:type="dcterms:W3CDTF">2002-10-24T18:36:53Z</dcterms:created>
  <dcterms:modified xsi:type="dcterms:W3CDTF">2024-03-08T21:20:09Z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